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708" activeTab="0"/>
  </bookViews>
  <sheets>
    <sheet name="内訳書" sheetId="1" r:id="rId1"/>
    <sheet name="駐輪場 (2)" sheetId="2" state="hidden" r:id="rId2"/>
  </sheets>
  <externalReferences>
    <externalReference r:id="rId5"/>
    <externalReference r:id="rId6"/>
    <externalReference r:id="rId7"/>
    <externalReference r:id="rId8"/>
    <externalReference r:id="rId9"/>
  </externalReferences>
  <definedNames>
    <definedName name="_1" localSheetId="1">#REF!</definedName>
    <definedName name="_1" localSheetId="0">#REF!</definedName>
    <definedName name="_1">#REF!</definedName>
    <definedName name="_10" localSheetId="1">#REF!</definedName>
    <definedName name="_10" localSheetId="0">#REF!</definedName>
    <definedName name="_10">#REF!</definedName>
    <definedName name="_11" localSheetId="1">#REF!</definedName>
    <definedName name="_11" localSheetId="0">#REF!</definedName>
    <definedName name="_11">#REF!</definedName>
    <definedName name="_2" localSheetId="1">#REF!</definedName>
    <definedName name="_2" localSheetId="0">#REF!</definedName>
    <definedName name="_2">#REF!</definedName>
    <definedName name="_3" localSheetId="1">#REF!</definedName>
    <definedName name="_3" localSheetId="0">#REF!</definedName>
    <definedName name="_3">#REF!</definedName>
    <definedName name="_4" localSheetId="1">#REF!</definedName>
    <definedName name="_4" localSheetId="0">#REF!</definedName>
    <definedName name="_4">#REF!</definedName>
    <definedName name="_5" localSheetId="1">#REF!</definedName>
    <definedName name="_5" localSheetId="0">#REF!</definedName>
    <definedName name="_5">#REF!</definedName>
    <definedName name="_6" localSheetId="1">#REF!</definedName>
    <definedName name="_6" localSheetId="0">#REF!</definedName>
    <definedName name="_6">#REF!</definedName>
    <definedName name="_7" localSheetId="1">#REF!</definedName>
    <definedName name="_7" localSheetId="0">#REF!</definedName>
    <definedName name="_7">#REF!</definedName>
    <definedName name="_8" localSheetId="1">#REF!</definedName>
    <definedName name="_8" localSheetId="0">#REF!</definedName>
    <definedName name="_8">#REF!</definedName>
    <definedName name="_9" localSheetId="1">#REF!</definedName>
    <definedName name="_9" localSheetId="0">#REF!</definedName>
    <definedName name="_9">#REF!</definedName>
    <definedName name="_FIR1" localSheetId="1">'[1]建築'!#REF!</definedName>
    <definedName name="_FIR1" localSheetId="0">'[1]建築'!#REF!</definedName>
    <definedName name="_FIR1">'[1]建築'!#REF!</definedName>
    <definedName name="_SEC1" localSheetId="1">'[1]建築'!#REF!</definedName>
    <definedName name="_SEC1" localSheetId="0">'[1]建築'!#REF!</definedName>
    <definedName name="_SEC1">'[1]建築'!#REF!</definedName>
    <definedName name="_Sort" localSheetId="1" hidden="1">#REF!</definedName>
    <definedName name="_Sort" localSheetId="0" hidden="1">#REF!</definedName>
    <definedName name="_Sort" hidden="1">#REF!</definedName>
    <definedName name="_SUM3" localSheetId="1">'[1]建築'!#REF!</definedName>
    <definedName name="_SUM3" localSheetId="0">'[1]建築'!#REF!</definedName>
    <definedName name="_SUM3">'[1]建築'!#REF!</definedName>
    <definedName name="\0" localSheetId="1">'[1]建築'!#REF!</definedName>
    <definedName name="\0" localSheetId="0">'[1]建築'!#REF!</definedName>
    <definedName name="\0">'[1]建築'!#REF!</definedName>
    <definedName name="\s" localSheetId="1">'[1]建築'!#REF!</definedName>
    <definedName name="\s" localSheetId="0">'[1]建築'!#REF!</definedName>
    <definedName name="\s">'[1]建築'!#REF!</definedName>
    <definedName name="A">'[2]裏方'!$A$11:$M$15</definedName>
    <definedName name="AA" localSheetId="1">#REF!</definedName>
    <definedName name="AA" localSheetId="0">#REF!</definedName>
    <definedName name="AA">#REF!</definedName>
    <definedName name="B">'[2]裏方'!$P$9:$Q$23</definedName>
    <definedName name="COLF" localSheetId="1">'[1]建築'!#REF!</definedName>
    <definedName name="COLF" localSheetId="0">'[1]建築'!#REF!</definedName>
    <definedName name="COLF">'[1]建築'!#REF!</definedName>
    <definedName name="COLS" localSheetId="1">'[1]建築'!#REF!</definedName>
    <definedName name="COLS" localSheetId="0">'[1]建築'!#REF!</definedName>
    <definedName name="COLS">'[1]建築'!#REF!</definedName>
    <definedName name="CONTENTS" localSheetId="1">'[1]建築'!#REF!</definedName>
    <definedName name="CONTENTS" localSheetId="0">'[1]建築'!#REF!</definedName>
    <definedName name="CONTENTS">'[1]建築'!#REF!</definedName>
    <definedName name="CONTENTS2" localSheetId="1">'[1]建築'!#REF!</definedName>
    <definedName name="CONTENTS2" localSheetId="0">'[1]建築'!#REF!</definedName>
    <definedName name="CONTENTS2">'[1]建築'!#REF!</definedName>
    <definedName name="D" localSheetId="1">#REF!</definedName>
    <definedName name="D" localSheetId="0">#REF!</definedName>
    <definedName name="D">#REF!</definedName>
    <definedName name="END" localSheetId="1">'[1]建築'!#REF!</definedName>
    <definedName name="END" localSheetId="0">'[1]建築'!#REF!</definedName>
    <definedName name="END">'[1]建築'!#REF!</definedName>
    <definedName name="ＥＶ棟増築工事">'[3]EV棟増築'!$H$86</definedName>
    <definedName name="E電気設備工事">'[3]電気設備'!$H$42</definedName>
    <definedName name="Ｆ．共_通_費" localSheetId="1">#REF!</definedName>
    <definedName name="Ｆ．共_通_費" localSheetId="0">#REF!</definedName>
    <definedName name="Ｆ．共_通_費">#REF!</definedName>
    <definedName name="FIR" localSheetId="1">'[1]建築'!#REF!</definedName>
    <definedName name="FIR" localSheetId="0">'[1]建築'!#REF!</definedName>
    <definedName name="FIR">'[1]建築'!#REF!</definedName>
    <definedName name="HENKARITU" localSheetId="1">#REF!</definedName>
    <definedName name="HENKARITU" localSheetId="0">#REF!</definedName>
    <definedName name="HENKARITU">#REF!</definedName>
    <definedName name="HOSEI" localSheetId="1">#REF!</definedName>
    <definedName name="HOSEI" localSheetId="0">#REF!</definedName>
    <definedName name="HOSEI">#REF!</definedName>
    <definedName name="HOSEIRITU" localSheetId="1">#REF!</definedName>
    <definedName name="HOSEIRITU" localSheetId="0">#REF!</definedName>
    <definedName name="HOSEIRITU">#REF!</definedName>
    <definedName name="INPUTK" localSheetId="1">'[4]建築'!#REF!</definedName>
    <definedName name="INPUTK" localSheetId="0">'[4]建築'!#REF!</definedName>
    <definedName name="INPUTK">'[4]建築'!#REF!</definedName>
    <definedName name="LGS_天井" localSheetId="1">#REF!</definedName>
    <definedName name="LGS_天井" localSheetId="0">#REF!</definedName>
    <definedName name="LGS_天井">#REF!</definedName>
    <definedName name="LGS_壁" localSheetId="1">#REF!</definedName>
    <definedName name="LGS_壁" localSheetId="0">#REF!</definedName>
    <definedName name="LGS_壁">#REF!</definedName>
    <definedName name="LOOPD" localSheetId="1">'[1]建築'!#REF!</definedName>
    <definedName name="LOOPD" localSheetId="0">'[1]建築'!#REF!</definedName>
    <definedName name="LOOPD">'[1]建築'!#REF!</definedName>
    <definedName name="LOOPS" localSheetId="1">'[1]建築'!#REF!</definedName>
    <definedName name="LOOPS" localSheetId="0">'[1]建築'!#REF!</definedName>
    <definedName name="LOOPS">'[1]建築'!#REF!</definedName>
    <definedName name="LOOPSET" localSheetId="1">'[1]建築'!#REF!</definedName>
    <definedName name="LOOPSET" localSheetId="0">'[1]建築'!#REF!</definedName>
    <definedName name="LOOPSET">'[1]建築'!#REF!</definedName>
    <definedName name="LOOP印" localSheetId="1">'[1]建築'!#REF!</definedName>
    <definedName name="LOOP印" localSheetId="0">'[1]建築'!#REF!</definedName>
    <definedName name="LOOP印">'[1]建築'!#REF!</definedName>
    <definedName name="MENU" localSheetId="1">'[1]建築'!#REF!</definedName>
    <definedName name="MENU" localSheetId="0">'[1]建築'!#REF!</definedName>
    <definedName name="MENU">'[1]建築'!#REF!</definedName>
    <definedName name="MENU1" localSheetId="1">'[1]建築'!#REF!</definedName>
    <definedName name="MENU1" localSheetId="0">'[1]建築'!#REF!</definedName>
    <definedName name="MENU1">'[1]建築'!#REF!</definedName>
    <definedName name="MENU2" localSheetId="1">'[1]建築'!#REF!</definedName>
    <definedName name="MENU2" localSheetId="0">'[1]建築'!#REF!</definedName>
    <definedName name="MENU2">'[1]建築'!#REF!</definedName>
    <definedName name="MENUE">#N/A</definedName>
    <definedName name="MENU印" localSheetId="1">'[1]建築'!#REF!</definedName>
    <definedName name="MENU印" localSheetId="0">'[1]建築'!#REF!</definedName>
    <definedName name="MENU印">'[1]建築'!#REF!</definedName>
    <definedName name="MOJI" localSheetId="1">#REF!</definedName>
    <definedName name="MOJI" localSheetId="0">#REF!</definedName>
    <definedName name="MOJI">#REF!</definedName>
    <definedName name="PLUS" localSheetId="1">'[1]建築'!#REF!</definedName>
    <definedName name="PLUS" localSheetId="0">'[1]建築'!#REF!</definedName>
    <definedName name="PLUS">'[1]建築'!#REF!</definedName>
    <definedName name="PLUS1" localSheetId="1">'[1]建築'!#REF!</definedName>
    <definedName name="PLUS1" localSheetId="0">'[1]建築'!#REF!</definedName>
    <definedName name="PLUS1">'[1]建築'!#REF!</definedName>
    <definedName name="PLUS2" localSheetId="1">'[1]建築'!#REF!</definedName>
    <definedName name="PLUS2" localSheetId="0">'[1]建築'!#REF!</definedName>
    <definedName name="PLUS2">'[1]建築'!#REF!</definedName>
    <definedName name="PLUS3" localSheetId="1">'[1]建築'!#REF!</definedName>
    <definedName name="PLUS3" localSheetId="0">'[1]建築'!#REF!</definedName>
    <definedName name="PLUS3">'[1]建築'!#REF!</definedName>
    <definedName name="PLUS4" localSheetId="1">'[1]建築'!#REF!</definedName>
    <definedName name="PLUS4" localSheetId="0">'[1]建築'!#REF!</definedName>
    <definedName name="PLUS4">'[1]建築'!#REF!</definedName>
    <definedName name="PLUS5" localSheetId="1">'[1]建築'!#REF!</definedName>
    <definedName name="PLUS5" localSheetId="0">'[1]建築'!#REF!</definedName>
    <definedName name="PLUS5">'[1]建築'!#REF!</definedName>
    <definedName name="PLUS6" localSheetId="1">'[1]建築'!#REF!</definedName>
    <definedName name="PLUS6" localSheetId="0">'[1]建築'!#REF!</definedName>
    <definedName name="PLUS6">'[1]建築'!#REF!</definedName>
    <definedName name="PLUS7" localSheetId="1">'[1]建築'!#REF!</definedName>
    <definedName name="PLUS7" localSheetId="0">'[1]建築'!#REF!</definedName>
    <definedName name="PLUS7">'[1]建築'!#REF!</definedName>
    <definedName name="PLUS8" localSheetId="1">'[1]建築'!#REF!</definedName>
    <definedName name="PLUS8" localSheetId="0">'[1]建築'!#REF!</definedName>
    <definedName name="PLUS8">'[1]建築'!#REF!</definedName>
    <definedName name="_xlnm.Print_Area" localSheetId="1">'駐輪場 (2)'!$A$1:$L$600</definedName>
    <definedName name="_xlnm.Print_Area" localSheetId="0">'内訳書'!$A$1:$L$320</definedName>
    <definedName name="Print_Area_MI" localSheetId="1">#REF!</definedName>
    <definedName name="Print_Area_MI" localSheetId="0">#REF!</definedName>
    <definedName name="Print_Area_MI">#REF!</definedName>
    <definedName name="RECORD" localSheetId="1">'[5]VE'!#REF!</definedName>
    <definedName name="RECORD" localSheetId="0">'[5]VE'!#REF!</definedName>
    <definedName name="RECORD">'[5]VE'!#REF!</definedName>
    <definedName name="RECORD1" localSheetId="1">#REF!</definedName>
    <definedName name="RECORD1" localSheetId="0">#REF!</definedName>
    <definedName name="RECORD1">#REF!</definedName>
    <definedName name="SEC" localSheetId="1">'[1]建築'!#REF!</definedName>
    <definedName name="SEC" localSheetId="0">'[1]建築'!#REF!</definedName>
    <definedName name="SEC">'[1]建築'!#REF!</definedName>
    <definedName name="SET" localSheetId="1">'[1]建築'!#REF!</definedName>
    <definedName name="SET" localSheetId="0">'[1]建築'!#REF!</definedName>
    <definedName name="SET">'[1]建築'!#REF!</definedName>
    <definedName name="あくび" localSheetId="1">'[4]建築'!#REF!</definedName>
    <definedName name="あくび" localSheetId="0">'[4]建築'!#REF!</definedName>
    <definedName name="あくび">'[4]建築'!#REF!</definedName>
    <definedName name="ガラス工事" localSheetId="1">#REF!</definedName>
    <definedName name="ガラス工事" localSheetId="0">#REF!</definedName>
    <definedName name="ガラス工事">#REF!</definedName>
    <definedName name="コンクリート工事" localSheetId="1">#REF!</definedName>
    <definedName name="コンクリート工事" localSheetId="0">#REF!</definedName>
    <definedName name="コンクリート工事">#REF!</definedName>
    <definedName name="コンクリート打設手間" localSheetId="1">#REF!</definedName>
    <definedName name="コンクリート打設手間" localSheetId="0">#REF!</definedName>
    <definedName name="コンクリート打設手間">#REF!</definedName>
    <definedName name="シーリング" localSheetId="1">#REF!</definedName>
    <definedName name="シーリング" localSheetId="0">#REF!</definedName>
    <definedName name="シーリング">#REF!</definedName>
    <definedName name="スコアボード比較" localSheetId="1">#REF!</definedName>
    <definedName name="スコアボード比較" localSheetId="0">#REF!</definedName>
    <definedName name="スコアボード比較">#REF!</definedName>
    <definedName name="その他" localSheetId="1">#REF!</definedName>
    <definedName name="その他" localSheetId="0">#REF!</definedName>
    <definedName name="その他">#REF!</definedName>
    <definedName name="タイル工事" localSheetId="1">#REF!</definedName>
    <definedName name="タイル工事" localSheetId="0">#REF!</definedName>
    <definedName name="タイル工事">#REF!</definedName>
    <definedName name="とりこわし" localSheetId="1">#REF!</definedName>
    <definedName name="とりこわし" localSheetId="0">#REF!</definedName>
    <definedName name="とりこわし">#REF!</definedName>
    <definedName name="フェンスその他工事" localSheetId="1">#REF!</definedName>
    <definedName name="フェンスその他工事" localSheetId="0">#REF!</definedName>
    <definedName name="フェンスその他工事">#REF!</definedName>
    <definedName name="ﾍﾟｰｼﾞ入力" localSheetId="1">#REF!</definedName>
    <definedName name="ﾍﾟｰｼﾞ入力" localSheetId="0">#REF!</definedName>
    <definedName name="ﾍﾟｰｼﾞ入力">#REF!</definedName>
    <definedName name="ポーチスロープ止め壁工事" localSheetId="1">#REF!</definedName>
    <definedName name="ポーチスロープ止め壁工事" localSheetId="0">#REF!</definedName>
    <definedName name="ポーチスロープ止め壁工事">#REF!</definedName>
    <definedName name="やり方" localSheetId="1">#REF!</definedName>
    <definedName name="やり方" localSheetId="0">#REF!</definedName>
    <definedName name="やり方">#REF!</definedName>
    <definedName name="委託１" localSheetId="1">#REF!</definedName>
    <definedName name="委託１" localSheetId="0">#REF!</definedName>
    <definedName name="委託１">#REF!</definedName>
    <definedName name="委託２" localSheetId="1">#REF!</definedName>
    <definedName name="委託２" localSheetId="0">#REF!</definedName>
    <definedName name="委託２">#REF!</definedName>
    <definedName name="委託３" localSheetId="1">#REF!</definedName>
    <definedName name="委託３" localSheetId="0">#REF!</definedName>
    <definedName name="委託３">#REF!</definedName>
    <definedName name="委託４" localSheetId="1">#REF!</definedName>
    <definedName name="委託４" localSheetId="0">#REF!</definedName>
    <definedName name="委託４">#REF!</definedName>
    <definedName name="印" localSheetId="1">'[1]建築'!#REF!</definedName>
    <definedName name="印" localSheetId="0">'[1]建築'!#REF!</definedName>
    <definedName name="印">'[1]建築'!#REF!</definedName>
    <definedName name="印刷P" localSheetId="1">'[1]建築'!#REF!</definedName>
    <definedName name="印刷P" localSheetId="0">'[1]建築'!#REF!</definedName>
    <definedName name="印刷P">'[1]建築'!#REF!</definedName>
    <definedName name="印刷画面" localSheetId="1">'[1]建築'!#REF!</definedName>
    <definedName name="印刷画面" localSheetId="0">'[1]建築'!#REF!</definedName>
    <definedName name="印刷画面">'[1]建築'!#REF!</definedName>
    <definedName name="印刷計" localSheetId="1">'[1]建築'!#REF!</definedName>
    <definedName name="印刷計" localSheetId="0">'[1]建築'!#REF!</definedName>
    <definedName name="印刷計">'[1]建築'!#REF!</definedName>
    <definedName name="印刷積" localSheetId="1">'[1]建築'!#REF!</definedName>
    <definedName name="印刷積" localSheetId="0">'[1]建築'!#REF!</definedName>
    <definedName name="印刷積">'[1]建築'!#REF!</definedName>
    <definedName name="印刷全" localSheetId="1">'[1]建築'!#REF!</definedName>
    <definedName name="印刷全" localSheetId="0">'[1]建築'!#REF!</definedName>
    <definedName name="印刷全">'[1]建築'!#REF!</definedName>
    <definedName name="印刷範囲" localSheetId="1">#REF!</definedName>
    <definedName name="印刷範囲" localSheetId="0">#REF!</definedName>
    <definedName name="印刷範囲">#REF!</definedName>
    <definedName name="印刷表" localSheetId="1">'[1]建築'!#REF!</definedName>
    <definedName name="印刷表" localSheetId="0">'[1]建築'!#REF!</definedName>
    <definedName name="印刷表">'[1]建築'!#REF!</definedName>
    <definedName name="印刷部" localSheetId="1">'[1]建築'!#REF!</definedName>
    <definedName name="印刷部" localSheetId="0">'[1]建築'!#REF!</definedName>
    <definedName name="印刷部">'[1]建築'!#REF!</definedName>
    <definedName name="印刷部1" localSheetId="1">'[1]建築'!#REF!</definedName>
    <definedName name="印刷部1" localSheetId="0">'[1]建築'!#REF!</definedName>
    <definedName name="印刷部1">'[1]建築'!#REF!</definedName>
    <definedName name="印刷部2" localSheetId="1">'[1]建築'!#REF!</definedName>
    <definedName name="印刷部2" localSheetId="0">'[1]建築'!#REF!</definedName>
    <definedName name="印刷部2">'[1]建築'!#REF!</definedName>
    <definedName name="印刷部3" localSheetId="1">'[1]建築'!#REF!</definedName>
    <definedName name="印刷部3" localSheetId="0">'[1]建築'!#REF!</definedName>
    <definedName name="印刷部3">'[1]建築'!#REF!</definedName>
    <definedName name="印刷複" localSheetId="1">'[1]建築'!#REF!</definedName>
    <definedName name="印刷複" localSheetId="0">'[1]建築'!#REF!</definedName>
    <definedName name="印刷複">'[1]建築'!#REF!</definedName>
    <definedName name="屋根工事" localSheetId="1">#REF!</definedName>
    <definedName name="屋根工事" localSheetId="0">#REF!</definedName>
    <definedName name="屋根工事">#REF!</definedName>
    <definedName name="仮囲い" localSheetId="1">'[4]経費書式'!#REF!</definedName>
    <definedName name="仮囲い" localSheetId="0">'[4]経費書式'!#REF!</definedName>
    <definedName name="仮囲い">'[4]経費書式'!#REF!</definedName>
    <definedName name="改修工事" localSheetId="1">#REF!</definedName>
    <definedName name="改修工事" localSheetId="0">#REF!</definedName>
    <definedName name="改修工事">#REF!</definedName>
    <definedName name="外構屋外階段" localSheetId="1">#REF!</definedName>
    <definedName name="外構屋外階段" localSheetId="0">#REF!</definedName>
    <definedName name="外構屋外階段">#REF!</definedName>
    <definedName name="外構屋外階段新設" localSheetId="1">#REF!</definedName>
    <definedName name="外構屋外階段新設" localSheetId="0">#REF!</definedName>
    <definedName name="外構屋外階段新設">#REF!</definedName>
    <definedName name="外構景観施設" localSheetId="1">#REF!</definedName>
    <definedName name="外構景観施設" localSheetId="0">#REF!</definedName>
    <definedName name="外構景観施設">#REF!</definedName>
    <definedName name="外構工事" localSheetId="1">#REF!</definedName>
    <definedName name="外構工事" localSheetId="0">#REF!</definedName>
    <definedName name="外構工事">#REF!</definedName>
    <definedName name="外構排水" localSheetId="1">#REF!</definedName>
    <definedName name="外構排水" localSheetId="0">#REF!</definedName>
    <definedName name="外構排水">#REF!</definedName>
    <definedName name="外構舗装" localSheetId="1">#REF!</definedName>
    <definedName name="外構舗装" localSheetId="0">#REF!</definedName>
    <definedName name="外構舗装">#REF!</definedName>
    <definedName name="外構歩道接続" localSheetId="1">#REF!</definedName>
    <definedName name="外構歩道接続" localSheetId="0">#REF!</definedName>
    <definedName name="外構歩道接続">#REF!</definedName>
    <definedName name="外構擁壁接続" localSheetId="1">#REF!</definedName>
    <definedName name="外構擁壁接続" localSheetId="0">#REF!</definedName>
    <definedName name="外構擁壁接続">#REF!</definedName>
    <definedName name="外部足場" localSheetId="1">#REF!</definedName>
    <definedName name="外部足場" localSheetId="0">#REF!</definedName>
    <definedName name="外部足場">#REF!</definedName>
    <definedName name="掛け率" localSheetId="1">#REF!</definedName>
    <definedName name="掛け率" localSheetId="0">#REF!</definedName>
    <definedName name="掛け率">#REF!</definedName>
    <definedName name="共仮1">#N/A</definedName>
    <definedName name="共仮2">#N/A</definedName>
    <definedName name="共通仮設" localSheetId="1">#REF!</definedName>
    <definedName name="共通仮設" localSheetId="0">#REF!</definedName>
    <definedName name="共通仮設">#REF!</definedName>
    <definedName name="教育" localSheetId="1">#REF!</definedName>
    <definedName name="教育" localSheetId="0">#REF!</definedName>
    <definedName name="教育">#REF!</definedName>
    <definedName name="教育営繕" localSheetId="1">#REF!</definedName>
    <definedName name="教育営繕" localSheetId="0">#REF!</definedName>
    <definedName name="教育営繕">#REF!</definedName>
    <definedName name="金属工事" localSheetId="1">#REF!</definedName>
    <definedName name="金属工事" localSheetId="0">#REF!</definedName>
    <definedName name="金属工事">#REF!</definedName>
    <definedName name="型枠工事" localSheetId="1">#REF!</definedName>
    <definedName name="型枠工事" localSheetId="0">#REF!</definedName>
    <definedName name="型枠工事">#REF!</definedName>
    <definedName name="建具金物" localSheetId="1">#REF!</definedName>
    <definedName name="建具金物" localSheetId="0">#REF!</definedName>
    <definedName name="建具金物">#REF!</definedName>
    <definedName name="建築アルミ建具" localSheetId="1">#REF!</definedName>
    <definedName name="建築アルミ建具" localSheetId="0">#REF!</definedName>
    <definedName name="建築アルミ建具">#REF!</definedName>
    <definedName name="建築エレベーター工事" localSheetId="1">#REF!</definedName>
    <definedName name="建築エレベーター工事" localSheetId="0">#REF!</definedName>
    <definedName name="建築エレベーター工事">#REF!</definedName>
    <definedName name="建築カーテンウォール" localSheetId="1">#REF!</definedName>
    <definedName name="建築カーテンウォール" localSheetId="0">#REF!</definedName>
    <definedName name="建築カーテンウォール">#REF!</definedName>
    <definedName name="建築ガラス工事" localSheetId="1">#REF!</definedName>
    <definedName name="建築ガラス工事" localSheetId="0">#REF!</definedName>
    <definedName name="建築ガラス工事">#REF!</definedName>
    <definedName name="建築コンクリート工事" localSheetId="1">#REF!</definedName>
    <definedName name="建築コンクリート工事" localSheetId="0">#REF!</definedName>
    <definedName name="建築コンクリート工事">#REF!</definedName>
    <definedName name="建築サイン工事" localSheetId="1">#REF!</definedName>
    <definedName name="建築サイン工事" localSheetId="0">#REF!</definedName>
    <definedName name="建築サイン工事">#REF!</definedName>
    <definedName name="建築ステンレス建具" localSheetId="1">#REF!</definedName>
    <definedName name="建築ステンレス建具" localSheetId="0">#REF!</definedName>
    <definedName name="建築ステンレス建具">#REF!</definedName>
    <definedName name="建築スライディングウォール" localSheetId="1">#REF!</definedName>
    <definedName name="建築スライディングウォール" localSheetId="0">#REF!</definedName>
    <definedName name="建築スライディングウォール">#REF!</definedName>
    <definedName name="建築タイル工事" localSheetId="1">#REF!</definedName>
    <definedName name="建築タイル工事" localSheetId="0">#REF!</definedName>
    <definedName name="建築タイル工事">#REF!</definedName>
    <definedName name="建築トイレブース" localSheetId="1">#REF!</definedName>
    <definedName name="建築トイレブース" localSheetId="0">#REF!</definedName>
    <definedName name="建築トイレブース">#REF!</definedName>
    <definedName name="建築ボルト明細" localSheetId="1">#REF!</definedName>
    <definedName name="建築ボルト明細" localSheetId="0">#REF!</definedName>
    <definedName name="建築ボルト明細">#REF!</definedName>
    <definedName name="建築屋根工事" localSheetId="1">#REF!</definedName>
    <definedName name="建築屋根工事" localSheetId="0">#REF!</definedName>
    <definedName name="建築屋根工事">#REF!</definedName>
    <definedName name="建築金属工事" localSheetId="1">#REF!</definedName>
    <definedName name="建築金属工事" localSheetId="0">#REF!</definedName>
    <definedName name="建築金属工事">#REF!</definedName>
    <definedName name="建築金属製建具工事" localSheetId="1">#REF!</definedName>
    <definedName name="建築金属製建具工事" localSheetId="0">#REF!</definedName>
    <definedName name="建築金属製建具工事">#REF!</definedName>
    <definedName name="建築軽量スチール建具" localSheetId="1">#REF!</definedName>
    <definedName name="建築軽量スチール建具" localSheetId="0">#REF!</definedName>
    <definedName name="建築軽量スチール建具">#REF!</definedName>
    <definedName name="建築工事" localSheetId="1">#REF!</definedName>
    <definedName name="建築工事" localSheetId="0">#REF!</definedName>
    <definedName name="建築工事">#REF!</definedName>
    <definedName name="建築鋼製建具" localSheetId="1">#REF!</definedName>
    <definedName name="建築鋼製建具" localSheetId="0">#REF!</definedName>
    <definedName name="建築鋼製建具">#REF!</definedName>
    <definedName name="建築左官工事" localSheetId="1">#REF!</definedName>
    <definedName name="建築左官工事" localSheetId="0">#REF!</definedName>
    <definedName name="建築左官工事">#REF!</definedName>
    <definedName name="建築雑工事" localSheetId="1">#REF!</definedName>
    <definedName name="建築雑工事" localSheetId="0">#REF!</definedName>
    <definedName name="建築雑工事">#REF!</definedName>
    <definedName name="建築石工事" localSheetId="1">#REF!</definedName>
    <definedName name="建築石工事" localSheetId="0">#REF!</definedName>
    <definedName name="建築石工事">#REF!</definedName>
    <definedName name="建築組積工事" localSheetId="1">#REF!</definedName>
    <definedName name="建築組積工事" localSheetId="0">#REF!</definedName>
    <definedName name="建築組積工事">#REF!</definedName>
    <definedName name="建築地業工事" localSheetId="1">#REF!</definedName>
    <definedName name="建築地業工事" localSheetId="0">#REF!</definedName>
    <definedName name="建築地業工事">#REF!</definedName>
    <definedName name="建築直接仮設" localSheetId="1">#REF!</definedName>
    <definedName name="建築直接仮設" localSheetId="0">#REF!</definedName>
    <definedName name="建築直接仮設">#REF!</definedName>
    <definedName name="建築鉄筋工事" localSheetId="1">#REF!</definedName>
    <definedName name="建築鉄筋工事" localSheetId="0">#REF!</definedName>
    <definedName name="建築鉄筋工事">#REF!</definedName>
    <definedName name="建築鉄骨工事" localSheetId="1">#REF!</definedName>
    <definedName name="建築鉄骨工事" localSheetId="0">#REF!</definedName>
    <definedName name="建築鉄骨工事">#REF!</definedName>
    <definedName name="建築天井LGS開口補強" localSheetId="1">#REF!</definedName>
    <definedName name="建築天井LGS開口補強" localSheetId="0">#REF!</definedName>
    <definedName name="建築天井LGS開口補強">#REF!</definedName>
    <definedName name="建築塗装工事" localSheetId="1">#REF!</definedName>
    <definedName name="建築塗装工事" localSheetId="0">#REF!</definedName>
    <definedName name="建築塗装工事">#REF!</definedName>
    <definedName name="建築土工事" localSheetId="1">#REF!</definedName>
    <definedName name="建築土工事" localSheetId="0">#REF!</definedName>
    <definedName name="建築土工事">#REF!</definedName>
    <definedName name="建築内装工事" localSheetId="1">#REF!</definedName>
    <definedName name="建築内装工事" localSheetId="0">#REF!</definedName>
    <definedName name="建築内装工事">#REF!</definedName>
    <definedName name="建築壁LGS開口補強" localSheetId="1">#REF!</definedName>
    <definedName name="建築壁LGS開口補強" localSheetId="0">#REF!</definedName>
    <definedName name="建築壁LGS開口補強">#REF!</definedName>
    <definedName name="建築防音壁開口補強" localSheetId="1">#REF!</definedName>
    <definedName name="建築防音壁開口補強" localSheetId="0">#REF!</definedName>
    <definedName name="建築防音壁開口補強">#REF!</definedName>
    <definedName name="建築防水工事" localSheetId="1">#REF!</definedName>
    <definedName name="建築防水工事" localSheetId="0">#REF!</definedName>
    <definedName name="建築防水工事">#REF!</definedName>
    <definedName name="建築木工事" localSheetId="1">#REF!</definedName>
    <definedName name="建築木工事" localSheetId="0">#REF!</definedName>
    <definedName name="建築木工事">#REF!</definedName>
    <definedName name="建築木製建具" localSheetId="1">#REF!</definedName>
    <definedName name="建築木製建具" localSheetId="0">#REF!</definedName>
    <definedName name="建築木製建具">#REF!</definedName>
    <definedName name="建築木製建具工事" localSheetId="1">#REF!</definedName>
    <definedName name="建築木製建具工事" localSheetId="0">#REF!</definedName>
    <definedName name="建築木製建具工事">#REF!</definedName>
    <definedName name="工事１" localSheetId="1">#REF!</definedName>
    <definedName name="工事１" localSheetId="0">#REF!</definedName>
    <definedName name="工事１">#REF!</definedName>
    <definedName name="工事２" localSheetId="1">#REF!</definedName>
    <definedName name="工事２" localSheetId="0">#REF!</definedName>
    <definedName name="工事２">#REF!</definedName>
    <definedName name="工事３" localSheetId="1">#REF!</definedName>
    <definedName name="工事３" localSheetId="0">#REF!</definedName>
    <definedName name="工事３">#REF!</definedName>
    <definedName name="工事４" localSheetId="1">#REF!</definedName>
    <definedName name="工事４" localSheetId="0">#REF!</definedName>
    <definedName name="工事４">#REF!</definedName>
    <definedName name="左官工事" localSheetId="1">#REF!</definedName>
    <definedName name="左官工事" localSheetId="0">#REF!</definedName>
    <definedName name="左官工事">#REF!</definedName>
    <definedName name="雑工事" localSheetId="1">#REF!</definedName>
    <definedName name="雑工事" localSheetId="0">#REF!</definedName>
    <definedName name="雑工事">#REF!</definedName>
    <definedName name="雑材率" localSheetId="1">#REF!</definedName>
    <definedName name="雑材率" localSheetId="0">#REF!</definedName>
    <definedName name="雑材率">#REF!</definedName>
    <definedName name="残土処分" localSheetId="1">#REF!</definedName>
    <definedName name="残土処分" localSheetId="0">#REF!</definedName>
    <definedName name="残土処分">#REF!</definedName>
    <definedName name="捨場整理費" localSheetId="1">#REF!</definedName>
    <definedName name="捨場整理費" localSheetId="0">#REF!</definedName>
    <definedName name="捨場整理費">#REF!</definedName>
    <definedName name="手足洗い場工事" localSheetId="1">#REF!</definedName>
    <definedName name="手足洗い場工事" localSheetId="0">#REF!</definedName>
    <definedName name="手足洗い場工事">#REF!</definedName>
    <definedName name="修正" localSheetId="1">'[1]建築'!#REF!</definedName>
    <definedName name="修正" localSheetId="0">'[1]建築'!#REF!</definedName>
    <definedName name="修正">'[1]建築'!#REF!</definedName>
    <definedName name="修正1" localSheetId="1">'[1]建築'!#REF!</definedName>
    <definedName name="修正1" localSheetId="0">'[1]建築'!#REF!</definedName>
    <definedName name="修正1">'[1]建築'!#REF!</definedName>
    <definedName name="修正2" localSheetId="1">'[1]建築'!#REF!</definedName>
    <definedName name="修正2" localSheetId="0">'[1]建築'!#REF!</definedName>
    <definedName name="修正2">'[1]建築'!#REF!</definedName>
    <definedName name="修正3" localSheetId="1">'[1]建築'!#REF!</definedName>
    <definedName name="修正3" localSheetId="0">'[1]建築'!#REF!</definedName>
    <definedName name="修正3">'[1]建築'!#REF!</definedName>
    <definedName name="諸経1">#N/A</definedName>
    <definedName name="諸経2">#N/A</definedName>
    <definedName name="植栽工事" localSheetId="1">#REF!</definedName>
    <definedName name="植栽工事" localSheetId="0">#REF!</definedName>
    <definedName name="植栽工事">#REF!</definedName>
    <definedName name="人" localSheetId="1">#REF!</definedName>
    <definedName name="人" localSheetId="0">#REF!</definedName>
    <definedName name="人">#REF!</definedName>
    <definedName name="人工費" localSheetId="1">#REF!</definedName>
    <definedName name="人工費" localSheetId="0">#REF!</definedName>
    <definedName name="人工費">#REF!</definedName>
    <definedName name="人工費１" localSheetId="1">#REF!</definedName>
    <definedName name="人工費１" localSheetId="0">#REF!</definedName>
    <definedName name="人工費１">#REF!</definedName>
    <definedName name="吹付工事" localSheetId="1">#REF!</definedName>
    <definedName name="吹付工事" localSheetId="0">#REF!</definedName>
    <definedName name="吹付工事">#REF!</definedName>
    <definedName name="数量明細書１" localSheetId="1">#REF!</definedName>
    <definedName name="数量明細書１" localSheetId="0">#REF!</definedName>
    <definedName name="数量明細書１">#REF!</definedName>
    <definedName name="数量明細書２" localSheetId="1">#REF!</definedName>
    <definedName name="数量明細書２" localSheetId="0">#REF!</definedName>
    <definedName name="数量明細書２">#REF!</definedName>
    <definedName name="清掃片付" localSheetId="1">#REF!</definedName>
    <definedName name="清掃片付" localSheetId="0">#REF!</definedName>
    <definedName name="清掃片付">#REF!</definedName>
    <definedName name="積算補正" localSheetId="1">#REF!</definedName>
    <definedName name="積算補正" localSheetId="0">#REF!</definedName>
    <definedName name="積算補正">#REF!</definedName>
    <definedName name="切率" localSheetId="1">#REF!</definedName>
    <definedName name="切率" localSheetId="0">#REF!</definedName>
    <definedName name="切率">#REF!</definedName>
    <definedName name="設共仮該当列" localSheetId="1">#REF!</definedName>
    <definedName name="設共仮該当列" localSheetId="0">#REF!</definedName>
    <definedName name="設共仮該当列">#REF!</definedName>
    <definedName name="設共仮境界フラグ" localSheetId="1">#REF!</definedName>
    <definedName name="設共仮境界フラグ" localSheetId="0">#REF!</definedName>
    <definedName name="設共仮境界フラグ">#REF!</definedName>
    <definedName name="設共仮費率下限率" localSheetId="1">#REF!</definedName>
    <definedName name="設共仮費率下限率" localSheetId="0">#REF!</definedName>
    <definedName name="設共仮費率下限率">#REF!</definedName>
    <definedName name="設共仮費率上限率" localSheetId="1">#REF!</definedName>
    <definedName name="設共仮費率上限率" localSheetId="0">#REF!</definedName>
    <definedName name="設共仮費率上限率">#REF!</definedName>
    <definedName name="設共仮費率表" localSheetId="1">#REF!</definedName>
    <definedName name="設共仮費率表" localSheetId="0">#REF!</definedName>
    <definedName name="設共仮費率表">#REF!</definedName>
    <definedName name="設共通仮設費率" localSheetId="1">#REF!</definedName>
    <definedName name="設共通仮設費率" localSheetId="0">#REF!</definedName>
    <definedName name="設共通仮設費率">#REF!</definedName>
    <definedName name="設共通仮設費率表" localSheetId="1">#REF!</definedName>
    <definedName name="設共通仮設費率表" localSheetId="0">#REF!</definedName>
    <definedName name="設共通仮設費率表">#REF!</definedName>
    <definedName name="設計書" localSheetId="1">#REF!</definedName>
    <definedName name="設計書" localSheetId="0">#REF!</definedName>
    <definedName name="設計書">#REF!</definedName>
    <definedName name="設純工事費" localSheetId="1">#REF!</definedName>
    <definedName name="設純工事費" localSheetId="0">#REF!</definedName>
    <definedName name="設純工事費">#REF!</definedName>
    <definedName name="設純工事費額" localSheetId="1">#REF!</definedName>
    <definedName name="設純工事費額" localSheetId="0">#REF!</definedName>
    <definedName name="設純工事費額">#REF!</definedName>
    <definedName name="設純工事費額下限値" localSheetId="1">#REF!</definedName>
    <definedName name="設純工事費額下限値" localSheetId="0">#REF!</definedName>
    <definedName name="設純工事費額下限値">#REF!</definedName>
    <definedName name="設純工事費額上限値" localSheetId="1">#REF!</definedName>
    <definedName name="設純工事費額上限値" localSheetId="0">#REF!</definedName>
    <definedName name="設純工事費額上限値">#REF!</definedName>
    <definedName name="設諸経費該当列" localSheetId="1">#REF!</definedName>
    <definedName name="設諸経費該当列" localSheetId="0">#REF!</definedName>
    <definedName name="設諸経費該当列">#REF!</definedName>
    <definedName name="設諸経費境界フラグ" localSheetId="1">#REF!</definedName>
    <definedName name="設諸経費境界フラグ" localSheetId="0">#REF!</definedName>
    <definedName name="設諸経費境界フラグ">#REF!</definedName>
    <definedName name="設諸経費率" localSheetId="1">#REF!</definedName>
    <definedName name="設諸経費率" localSheetId="0">#REF!</definedName>
    <definedName name="設諸経費率">#REF!</definedName>
    <definedName name="設諸経費率下限率" localSheetId="1">#REF!</definedName>
    <definedName name="設諸経費率下限率" localSheetId="0">#REF!</definedName>
    <definedName name="設諸経費率下限率">#REF!</definedName>
    <definedName name="設諸経費率上限率" localSheetId="1">#REF!</definedName>
    <definedName name="設諸経費率上限率" localSheetId="0">#REF!</definedName>
    <definedName name="設諸経費率上限率">#REF!</definedName>
    <definedName name="設諸経費率表" localSheetId="1">#REF!</definedName>
    <definedName name="設諸経費率表" localSheetId="0">#REF!</definedName>
    <definedName name="設諸経費率表">#REF!</definedName>
    <definedName name="設直下共仮費率" localSheetId="1">#REF!</definedName>
    <definedName name="設直下共仮費率" localSheetId="0">#REF!</definedName>
    <definedName name="設直下共仮費率">#REF!</definedName>
    <definedName name="設直下純工事費額" localSheetId="1">#REF!</definedName>
    <definedName name="設直下純工事費額" localSheetId="0">#REF!</definedName>
    <definedName name="設直下純工事費額">#REF!</definedName>
    <definedName name="設直下諸経費率" localSheetId="1">#REF!</definedName>
    <definedName name="設直下諸経費率" localSheetId="0">#REF!</definedName>
    <definedName name="設直下諸経費率">#REF!</definedName>
    <definedName name="設直下直工費額" localSheetId="1">#REF!</definedName>
    <definedName name="設直下直工費額" localSheetId="0">#REF!</definedName>
    <definedName name="設直下直工費額">#REF!</definedName>
    <definedName name="設直工費額" localSheetId="1">#REF!</definedName>
    <definedName name="設直工費額" localSheetId="0">#REF!</definedName>
    <definedName name="設直工費額">#REF!</definedName>
    <definedName name="設直工費額下限値" localSheetId="1">#REF!</definedName>
    <definedName name="設直工費額下限値" localSheetId="0">#REF!</definedName>
    <definedName name="設直工費額下限値">#REF!</definedName>
    <definedName name="設直工費額上限値" localSheetId="1">#REF!</definedName>
    <definedName name="設直工費額上限値" localSheetId="0">#REF!</definedName>
    <definedName name="設直工費額上限値">#REF!</definedName>
    <definedName name="設直上共仮費率" localSheetId="1">#REF!</definedName>
    <definedName name="設直上共仮費率" localSheetId="0">#REF!</definedName>
    <definedName name="設直上共仮費率">#REF!</definedName>
    <definedName name="設直上純工事費" localSheetId="1">#REF!</definedName>
    <definedName name="設直上純工事費" localSheetId="0">#REF!</definedName>
    <definedName name="設直上純工事費">#REF!</definedName>
    <definedName name="設直上純工事費額" localSheetId="1">#REF!</definedName>
    <definedName name="設直上純工事費額" localSheetId="0">#REF!</definedName>
    <definedName name="設直上純工事費額">#REF!</definedName>
    <definedName name="設直上諸経費率" localSheetId="1">#REF!</definedName>
    <definedName name="設直上諸経費率" localSheetId="0">#REF!</definedName>
    <definedName name="設直上諸経費率">#REF!</definedName>
    <definedName name="設直上直工費額" localSheetId="1">#REF!</definedName>
    <definedName name="設直上直工費額" localSheetId="0">#REF!</definedName>
    <definedName name="設直上直工費額">#REF!</definedName>
    <definedName name="設直接工事費" localSheetId="1">#REF!</definedName>
    <definedName name="設直接工事費" localSheetId="0">#REF!</definedName>
    <definedName name="設直接工事費">#REF!</definedName>
    <definedName name="設定P" localSheetId="1">'[1]建築'!#REF!</definedName>
    <definedName name="設定P" localSheetId="0">'[1]建築'!#REF!</definedName>
    <definedName name="設定P">'[1]建築'!#REF!</definedName>
    <definedName name="設備共通仮設費率" localSheetId="1">#REF!</definedName>
    <definedName name="設備共通仮設費率" localSheetId="0">#REF!</definedName>
    <definedName name="設備共通仮設費率">#REF!</definedName>
    <definedName name="設備諸経費率" localSheetId="1">#REF!</definedName>
    <definedName name="設備諸経費率" localSheetId="0">#REF!</definedName>
    <definedName name="設備諸経費率">#REF!</definedName>
    <definedName name="全枚" localSheetId="1">'[1]建築'!#REF!</definedName>
    <definedName name="全枚" localSheetId="0">'[1]建築'!#REF!</definedName>
    <definedName name="全枚">'[1]建築'!#REF!</definedName>
    <definedName name="組積工事" localSheetId="1">#REF!</definedName>
    <definedName name="組積工事" localSheetId="0">#REF!</definedName>
    <definedName name="組積工事">#REF!</definedName>
    <definedName name="代価1" localSheetId="1">#REF!</definedName>
    <definedName name="代価1" localSheetId="0">#REF!</definedName>
    <definedName name="代価1">#REF!</definedName>
    <definedName name="代価10" localSheetId="1">#REF!</definedName>
    <definedName name="代価10" localSheetId="0">#REF!</definedName>
    <definedName name="代価10">#REF!</definedName>
    <definedName name="代価11" localSheetId="1">#REF!</definedName>
    <definedName name="代価11" localSheetId="0">#REF!</definedName>
    <definedName name="代価11">#REF!</definedName>
    <definedName name="代価12" localSheetId="1">#REF!</definedName>
    <definedName name="代価12" localSheetId="0">#REF!</definedName>
    <definedName name="代価12">#REF!</definedName>
    <definedName name="代価13" localSheetId="1">#REF!</definedName>
    <definedName name="代価13" localSheetId="0">#REF!</definedName>
    <definedName name="代価13">#REF!</definedName>
    <definedName name="代価14" localSheetId="1">#REF!</definedName>
    <definedName name="代価14" localSheetId="0">#REF!</definedName>
    <definedName name="代価14">#REF!</definedName>
    <definedName name="代価15" localSheetId="1">#REF!</definedName>
    <definedName name="代価15" localSheetId="0">#REF!</definedName>
    <definedName name="代価15">#REF!</definedName>
    <definedName name="代価16" localSheetId="1">#REF!</definedName>
    <definedName name="代価16" localSheetId="0">#REF!</definedName>
    <definedName name="代価16">#REF!</definedName>
    <definedName name="代価17" localSheetId="1">#REF!</definedName>
    <definedName name="代価17" localSheetId="0">#REF!</definedName>
    <definedName name="代価17">#REF!</definedName>
    <definedName name="代価18" localSheetId="1">#REF!</definedName>
    <definedName name="代価18" localSheetId="0">#REF!</definedName>
    <definedName name="代価18">#REF!</definedName>
    <definedName name="代価19" localSheetId="1">#REF!</definedName>
    <definedName name="代価19" localSheetId="0">#REF!</definedName>
    <definedName name="代価19">#REF!</definedName>
    <definedName name="代価2" localSheetId="1">#REF!</definedName>
    <definedName name="代価2" localSheetId="0">#REF!</definedName>
    <definedName name="代価2">#REF!</definedName>
    <definedName name="代価20" localSheetId="1">#REF!</definedName>
    <definedName name="代価20" localSheetId="0">#REF!</definedName>
    <definedName name="代価20">#REF!</definedName>
    <definedName name="代価3" localSheetId="1">#REF!</definedName>
    <definedName name="代価3" localSheetId="0">#REF!</definedName>
    <definedName name="代価3">#REF!</definedName>
    <definedName name="代価4" localSheetId="1">#REF!</definedName>
    <definedName name="代価4" localSheetId="0">#REF!</definedName>
    <definedName name="代価4">#REF!</definedName>
    <definedName name="代価5" localSheetId="1">#REF!</definedName>
    <definedName name="代価5" localSheetId="0">#REF!</definedName>
    <definedName name="代価5">#REF!</definedName>
    <definedName name="代価6" localSheetId="1">#REF!</definedName>
    <definedName name="代価6" localSheetId="0">#REF!</definedName>
    <definedName name="代価6">#REF!</definedName>
    <definedName name="代価7" localSheetId="1">#REF!</definedName>
    <definedName name="代価7" localSheetId="0">#REF!</definedName>
    <definedName name="代価7">#REF!</definedName>
    <definedName name="代価8" localSheetId="1">#REF!</definedName>
    <definedName name="代価8" localSheetId="0">#REF!</definedName>
    <definedName name="代価8">#REF!</definedName>
    <definedName name="代価9" localSheetId="1">#REF!</definedName>
    <definedName name="代価9" localSheetId="0">#REF!</definedName>
    <definedName name="代価9">#REF!</definedName>
    <definedName name="代価表２号" localSheetId="1">#REF!</definedName>
    <definedName name="代価表２号" localSheetId="0">#REF!</definedName>
    <definedName name="代価表２号">#REF!</definedName>
    <definedName name="代価表３号" localSheetId="1">#REF!</definedName>
    <definedName name="代価表３号" localSheetId="0">#REF!</definedName>
    <definedName name="代価表３号">#REF!</definedName>
    <definedName name="代価表４号" localSheetId="1">#REF!</definedName>
    <definedName name="代価表４号" localSheetId="0">#REF!</definedName>
    <definedName name="代価表４号">#REF!</definedName>
    <definedName name="代価表５号" localSheetId="1">#REF!</definedName>
    <definedName name="代価表５号" localSheetId="0">#REF!</definedName>
    <definedName name="代価表５号">#REF!</definedName>
    <definedName name="代価表６号" localSheetId="1">#REF!</definedName>
    <definedName name="代価表６号" localSheetId="0">#REF!</definedName>
    <definedName name="代価表６号">#REF!</definedName>
    <definedName name="代価表７" localSheetId="1">'[3]EV棟増築'!#REF!</definedName>
    <definedName name="代価表７" localSheetId="0">'[3]EV棟増築'!#REF!</definedName>
    <definedName name="代価表７">'[3]EV棟増築'!#REF!</definedName>
    <definedName name="代価表７号" localSheetId="1">#REF!</definedName>
    <definedName name="代価表７号" localSheetId="0">#REF!</definedName>
    <definedName name="代価表７号">#REF!</definedName>
    <definedName name="代価表８号" localSheetId="1">#REF!</definedName>
    <definedName name="代価表８号" localSheetId="0">#REF!</definedName>
    <definedName name="代価表８号">#REF!</definedName>
    <definedName name="代価表９号" localSheetId="1">#REF!</definedName>
    <definedName name="代価表９号" localSheetId="0">#REF!</definedName>
    <definedName name="代価表９号">#REF!</definedName>
    <definedName name="大桜グラウンドトイレ新築" localSheetId="1">#REF!</definedName>
    <definedName name="大桜グラウンドトイレ新築" localSheetId="0">#REF!</definedName>
    <definedName name="大桜グラウンドトイレ新築">#REF!</definedName>
    <definedName name="単" localSheetId="1">#REF!</definedName>
    <definedName name="単" localSheetId="0">#REF!</definedName>
    <definedName name="単">#REF!</definedName>
    <definedName name="単価根拠" localSheetId="1">#REF!</definedName>
    <definedName name="単価根拠" localSheetId="0">#REF!</definedName>
    <definedName name="単価根拠">#REF!</definedName>
    <definedName name="単価根拠１" localSheetId="1">#REF!</definedName>
    <definedName name="単価根拠１" localSheetId="0">#REF!</definedName>
    <definedName name="単価根拠１">#REF!</definedName>
    <definedName name="単価入力" localSheetId="1">#REF!</definedName>
    <definedName name="単価入力" localSheetId="0">#REF!</definedName>
    <definedName name="単価入力">#REF!</definedName>
    <definedName name="単価入力１" localSheetId="1">#REF!</definedName>
    <definedName name="単価入力１" localSheetId="0">#REF!</definedName>
    <definedName name="単価入力１">#REF!</definedName>
    <definedName name="断面図補正" localSheetId="1">#REF!</definedName>
    <definedName name="断面図補正" localSheetId="0">#REF!</definedName>
    <definedName name="断面図補正">#REF!</definedName>
    <definedName name="直接仮設" localSheetId="1">#REF!</definedName>
    <definedName name="直接仮設" localSheetId="0">#REF!</definedName>
    <definedName name="直接仮設">#REF!</definedName>
    <definedName name="吊り足場" localSheetId="1">#REF!</definedName>
    <definedName name="吊り足場" localSheetId="0">#REF!</definedName>
    <definedName name="吊り足場">#REF!</definedName>
    <definedName name="低減率" localSheetId="1">#REF!</definedName>
    <definedName name="低減率" localSheetId="0">#REF!</definedName>
    <definedName name="低減率">#REF!</definedName>
    <definedName name="撤去工事" localSheetId="1">#REF!</definedName>
    <definedName name="撤去工事" localSheetId="0">#REF!</definedName>
    <definedName name="撤去工事">#REF!</definedName>
    <definedName name="鉄筋工事" localSheetId="1">#REF!</definedName>
    <definedName name="鉄筋工事" localSheetId="0">#REF!</definedName>
    <definedName name="鉄筋工事">#REF!</definedName>
    <definedName name="天井開口補強" localSheetId="1">#REF!</definedName>
    <definedName name="天井開口補強" localSheetId="0">#REF!</definedName>
    <definedName name="天井開口補強">#REF!</definedName>
    <definedName name="塗装工事" localSheetId="1">#REF!</definedName>
    <definedName name="塗装工事" localSheetId="0">#REF!</definedName>
    <definedName name="塗装工事">#REF!</definedName>
    <definedName name="塗装細巾物" localSheetId="1">#REF!</definedName>
    <definedName name="塗装細巾物" localSheetId="0">#REF!</definedName>
    <definedName name="塗装細巾物">#REF!</definedName>
    <definedName name="塗装費" localSheetId="1">#REF!</definedName>
    <definedName name="塗装費" localSheetId="0">#REF!</definedName>
    <definedName name="塗装費">#REF!</definedName>
    <definedName name="土工事" localSheetId="1">#REF!</definedName>
    <definedName name="土工事" localSheetId="0">#REF!</definedName>
    <definedName name="土工事">#REF!</definedName>
    <definedName name="内装_床" localSheetId="1">#REF!</definedName>
    <definedName name="内装_床" localSheetId="0">#REF!</definedName>
    <definedName name="内装_床">#REF!</definedName>
    <definedName name="内装_天井" localSheetId="1">#REF!</definedName>
    <definedName name="内装_天井" localSheetId="0">#REF!</definedName>
    <definedName name="内装_天井">#REF!</definedName>
    <definedName name="内装_壁" localSheetId="1">#REF!</definedName>
    <definedName name="内装_壁" localSheetId="0">#REF!</definedName>
    <definedName name="内装_壁">#REF!</definedName>
    <definedName name="内部足場" localSheetId="1">#REF!</definedName>
    <definedName name="内部足場" localSheetId="0">#REF!</definedName>
    <definedName name="内部足場">#REF!</definedName>
    <definedName name="廃材処理" localSheetId="1">'[4]経費書式'!#REF!</definedName>
    <definedName name="廃材処理" localSheetId="0">'[4]経費書式'!#REF!</definedName>
    <definedName name="廃材処理">'[4]経費書式'!#REF!</definedName>
    <definedName name="排水工事" localSheetId="1">#REF!</definedName>
    <definedName name="排水工事" localSheetId="0">#REF!</definedName>
    <definedName name="排水工事">#REF!</definedName>
    <definedName name="発生材運搬" localSheetId="1">#REF!</definedName>
    <definedName name="発生材運搬" localSheetId="0">#REF!</definedName>
    <definedName name="発生材運搬">#REF!</definedName>
    <definedName name="比較" localSheetId="1">#REF!</definedName>
    <definedName name="比較" localSheetId="0">#REF!</definedName>
    <definedName name="比較">#REF!</definedName>
    <definedName name="比率A" localSheetId="1">#REF!</definedName>
    <definedName name="比率A" localSheetId="0">#REF!</definedName>
    <definedName name="比率A">#REF!</definedName>
    <definedName name="樋工事" localSheetId="1">#REF!</definedName>
    <definedName name="樋工事" localSheetId="0">#REF!</definedName>
    <definedName name="樋工事">#REF!</definedName>
    <definedName name="表紙" localSheetId="1">#REF!</definedName>
    <definedName name="表紙" localSheetId="0">#REF!</definedName>
    <definedName name="表紙">#REF!</definedName>
    <definedName name="付属品率" localSheetId="1">#REF!</definedName>
    <definedName name="付属品率" localSheetId="0">#REF!</definedName>
    <definedName name="付属品率">#REF!</definedName>
    <definedName name="部枚" localSheetId="1">'[1]建築'!#REF!</definedName>
    <definedName name="部枚" localSheetId="0">'[1]建築'!#REF!</definedName>
    <definedName name="部枚">'[1]建築'!#REF!</definedName>
    <definedName name="複合単価_001" localSheetId="1">#REF!</definedName>
    <definedName name="複合単価_001" localSheetId="0">#REF!</definedName>
    <definedName name="複合単価_001">#REF!</definedName>
    <definedName name="複合単価_002" localSheetId="1">#REF!</definedName>
    <definedName name="複合単価_002" localSheetId="0">#REF!</definedName>
    <definedName name="複合単価_002">#REF!</definedName>
    <definedName name="複合単価_003" localSheetId="1">#REF!</definedName>
    <definedName name="複合単価_003" localSheetId="0">#REF!</definedName>
    <definedName name="複合単価_003">#REF!</definedName>
    <definedName name="複合単価_004" localSheetId="1">#REF!</definedName>
    <definedName name="複合単価_004" localSheetId="0">#REF!</definedName>
    <definedName name="複合単価_004">#REF!</definedName>
    <definedName name="複合単価_005" localSheetId="1">#REF!</definedName>
    <definedName name="複合単価_005" localSheetId="0">#REF!</definedName>
    <definedName name="複合単価_005">#REF!</definedName>
    <definedName name="複合単価_006" localSheetId="1">#REF!</definedName>
    <definedName name="複合単価_006" localSheetId="0">#REF!</definedName>
    <definedName name="複合単価_006">#REF!</definedName>
    <definedName name="複合単価_007" localSheetId="1">#REF!</definedName>
    <definedName name="複合単価_007" localSheetId="0">#REF!</definedName>
    <definedName name="複合単価_007">#REF!</definedName>
    <definedName name="複合単価_008" localSheetId="1">#REF!</definedName>
    <definedName name="複合単価_008" localSheetId="0">#REF!</definedName>
    <definedName name="複合単価_008">#REF!</definedName>
    <definedName name="複合単価_009" localSheetId="1">#REF!</definedName>
    <definedName name="複合単価_009" localSheetId="0">#REF!</definedName>
    <definedName name="複合単価_009">#REF!</definedName>
    <definedName name="複合単価_010" localSheetId="1">#REF!</definedName>
    <definedName name="複合単価_010" localSheetId="0">#REF!</definedName>
    <definedName name="複合単価_010">#REF!</definedName>
    <definedName name="複合単価_011" localSheetId="1">#REF!</definedName>
    <definedName name="複合単価_011" localSheetId="0">#REF!</definedName>
    <definedName name="複合単価_011">#REF!</definedName>
    <definedName name="複合単価_012" localSheetId="1">#REF!</definedName>
    <definedName name="複合単価_012" localSheetId="0">#REF!</definedName>
    <definedName name="複合単価_012">#REF!</definedName>
    <definedName name="複合単価_013" localSheetId="1">#REF!</definedName>
    <definedName name="複合単価_013" localSheetId="0">#REF!</definedName>
    <definedName name="複合単価_013">#REF!</definedName>
    <definedName name="複合単価_014" localSheetId="1">#REF!</definedName>
    <definedName name="複合単価_014" localSheetId="0">#REF!</definedName>
    <definedName name="複合単価_014">#REF!</definedName>
    <definedName name="複合単価_015" localSheetId="1">#REF!</definedName>
    <definedName name="複合単価_015" localSheetId="0">#REF!</definedName>
    <definedName name="複合単価_015">#REF!</definedName>
    <definedName name="複合単価_016" localSheetId="1">#REF!</definedName>
    <definedName name="複合単価_016" localSheetId="0">#REF!</definedName>
    <definedName name="複合単価_016">#REF!</definedName>
    <definedName name="複合単価_017" localSheetId="1">#REF!</definedName>
    <definedName name="複合単価_017" localSheetId="0">#REF!</definedName>
    <definedName name="複合単価_017">#REF!</definedName>
    <definedName name="複合単価_018" localSheetId="1">#REF!</definedName>
    <definedName name="複合単価_018" localSheetId="0">#REF!</definedName>
    <definedName name="複合単価_018">#REF!</definedName>
    <definedName name="複合単価_019" localSheetId="1">#REF!</definedName>
    <definedName name="複合単価_019" localSheetId="0">#REF!</definedName>
    <definedName name="複合単価_019">#REF!</definedName>
    <definedName name="複合単価_020" localSheetId="1">#REF!</definedName>
    <definedName name="複合単価_020" localSheetId="0">#REF!</definedName>
    <definedName name="複合単価_020">#REF!</definedName>
    <definedName name="複合単価_021" localSheetId="1">#REF!</definedName>
    <definedName name="複合単価_021" localSheetId="0">#REF!</definedName>
    <definedName name="複合単価_021">#REF!</definedName>
    <definedName name="複合単価_022" localSheetId="1">#REF!</definedName>
    <definedName name="複合単価_022" localSheetId="0">#REF!</definedName>
    <definedName name="複合単価_022">#REF!</definedName>
    <definedName name="複合単価_023" localSheetId="1">#REF!</definedName>
    <definedName name="複合単価_023" localSheetId="0">#REF!</definedName>
    <definedName name="複合単価_023">#REF!</definedName>
    <definedName name="複合単価_024" localSheetId="1">#REF!</definedName>
    <definedName name="複合単価_024" localSheetId="0">#REF!</definedName>
    <definedName name="複合単価_024">#REF!</definedName>
    <definedName name="複合単価_025" localSheetId="1">#REF!</definedName>
    <definedName name="複合単価_025" localSheetId="0">#REF!</definedName>
    <definedName name="複合単価_025">#REF!</definedName>
    <definedName name="複合単価_026" localSheetId="1">#REF!</definedName>
    <definedName name="複合単価_026" localSheetId="0">#REF!</definedName>
    <definedName name="複合単価_026">#REF!</definedName>
    <definedName name="複合単価_027" localSheetId="1">#REF!</definedName>
    <definedName name="複合単価_027" localSheetId="0">#REF!</definedName>
    <definedName name="複合単価_027">#REF!</definedName>
    <definedName name="複合単価_028" localSheetId="1">#REF!</definedName>
    <definedName name="複合単価_028" localSheetId="0">#REF!</definedName>
    <definedName name="複合単価_028">#REF!</definedName>
    <definedName name="複合単価_029" localSheetId="1">#REF!</definedName>
    <definedName name="複合単価_029" localSheetId="0">#REF!</definedName>
    <definedName name="複合単価_029">#REF!</definedName>
    <definedName name="複合単価_030" localSheetId="1">#REF!</definedName>
    <definedName name="複合単価_030" localSheetId="0">#REF!</definedName>
    <definedName name="複合単価_030">#REF!</definedName>
    <definedName name="複合単価_031" localSheetId="1">#REF!</definedName>
    <definedName name="複合単価_031" localSheetId="0">#REF!</definedName>
    <definedName name="複合単価_031">#REF!</definedName>
    <definedName name="複合単価_032" localSheetId="1">#REF!</definedName>
    <definedName name="複合単価_032" localSheetId="0">#REF!</definedName>
    <definedName name="複合単価_032">#REF!</definedName>
    <definedName name="複合単価_033" localSheetId="1">#REF!</definedName>
    <definedName name="複合単価_033" localSheetId="0">#REF!</definedName>
    <definedName name="複合単価_033">#REF!</definedName>
    <definedName name="複合単価_034" localSheetId="1">#REF!</definedName>
    <definedName name="複合単価_034" localSheetId="0">#REF!</definedName>
    <definedName name="複合単価_034">#REF!</definedName>
    <definedName name="複合単価_035" localSheetId="1">#REF!</definedName>
    <definedName name="複合単価_035" localSheetId="0">#REF!</definedName>
    <definedName name="複合単価_035">#REF!</definedName>
    <definedName name="複合単価_036" localSheetId="1">#REF!</definedName>
    <definedName name="複合単価_036" localSheetId="0">#REF!</definedName>
    <definedName name="複合単価_036">#REF!</definedName>
    <definedName name="複合単価_037" localSheetId="1">#REF!</definedName>
    <definedName name="複合単価_037" localSheetId="0">#REF!</definedName>
    <definedName name="複合単価_037">#REF!</definedName>
    <definedName name="複合単価_038" localSheetId="1">#REF!</definedName>
    <definedName name="複合単価_038" localSheetId="0">#REF!</definedName>
    <definedName name="複合単価_038">#REF!</definedName>
    <definedName name="複合単価_039" localSheetId="1">#REF!</definedName>
    <definedName name="複合単価_039" localSheetId="0">#REF!</definedName>
    <definedName name="複合単価_039">#REF!</definedName>
    <definedName name="複合単価_040" localSheetId="1">#REF!</definedName>
    <definedName name="複合単価_040" localSheetId="0">#REF!</definedName>
    <definedName name="複合単価_040">#REF!</definedName>
    <definedName name="複合単価_041" localSheetId="1">#REF!</definedName>
    <definedName name="複合単価_041" localSheetId="0">#REF!</definedName>
    <definedName name="複合単価_041">#REF!</definedName>
    <definedName name="複合単価_042" localSheetId="1">#REF!</definedName>
    <definedName name="複合単価_042" localSheetId="0">#REF!</definedName>
    <definedName name="複合単価_042">#REF!</definedName>
    <definedName name="複合単価_043" localSheetId="1">#REF!</definedName>
    <definedName name="複合単価_043" localSheetId="0">#REF!</definedName>
    <definedName name="複合単価_043">#REF!</definedName>
    <definedName name="複合単価_044" localSheetId="1">#REF!</definedName>
    <definedName name="複合単価_044" localSheetId="0">#REF!</definedName>
    <definedName name="複合単価_044">#REF!</definedName>
    <definedName name="複合単価_045" localSheetId="1">#REF!</definedName>
    <definedName name="複合単価_045" localSheetId="0">#REF!</definedName>
    <definedName name="複合単価_045">#REF!</definedName>
    <definedName name="複合単価_046" localSheetId="1">#REF!</definedName>
    <definedName name="複合単価_046" localSheetId="0">#REF!</definedName>
    <definedName name="複合単価_046">#REF!</definedName>
    <definedName name="複合単価_047" localSheetId="1">#REF!</definedName>
    <definedName name="複合単価_047" localSheetId="0">#REF!</definedName>
    <definedName name="複合単価_047">#REF!</definedName>
    <definedName name="複合単価_048" localSheetId="1">#REF!</definedName>
    <definedName name="複合単価_048" localSheetId="0">#REF!</definedName>
    <definedName name="複合単価_048">#REF!</definedName>
    <definedName name="複合単価_049" localSheetId="1">#REF!</definedName>
    <definedName name="複合単価_049" localSheetId="0">#REF!</definedName>
    <definedName name="複合単価_049">#REF!</definedName>
    <definedName name="複合単価_050" localSheetId="1">#REF!</definedName>
    <definedName name="複合単価_050" localSheetId="0">#REF!</definedName>
    <definedName name="複合単価_050">#REF!</definedName>
    <definedName name="複合単価_051" localSheetId="1">#REF!</definedName>
    <definedName name="複合単価_051" localSheetId="0">#REF!</definedName>
    <definedName name="複合単価_051">#REF!</definedName>
    <definedName name="複合単価_052" localSheetId="1">#REF!</definedName>
    <definedName name="複合単価_052" localSheetId="0">#REF!</definedName>
    <definedName name="複合単価_052">#REF!</definedName>
    <definedName name="変12金属工事" localSheetId="1">#REF!</definedName>
    <definedName name="変12金属工事" localSheetId="0">#REF!</definedName>
    <definedName name="変12金属工事">#REF!</definedName>
    <definedName name="変13左官工事" localSheetId="1">#REF!</definedName>
    <definedName name="変13左官工事" localSheetId="0">#REF!</definedName>
    <definedName name="変13左官工事">#REF!</definedName>
    <definedName name="変14金属製建具工事" localSheetId="1">#REF!</definedName>
    <definedName name="変14金属製建具工事" localSheetId="0">#REF!</definedName>
    <definedName name="変14金属製建具工事">#REF!</definedName>
    <definedName name="変16硝子工事" localSheetId="1">#REF!</definedName>
    <definedName name="変16硝子工事" localSheetId="0">#REF!</definedName>
    <definedName name="変16硝子工事">#REF!</definedName>
    <definedName name="変18内装工事" localSheetId="1">#REF!</definedName>
    <definedName name="変18内装工事" localSheetId="0">#REF!</definedName>
    <definedName name="変18内装工事">#REF!</definedName>
    <definedName name="変外構工事" localSheetId="1">#REF!</definedName>
    <definedName name="変外構工事" localSheetId="0">#REF!</definedName>
    <definedName name="変外構工事">#REF!</definedName>
    <definedName name="変建築工事" localSheetId="1">#REF!</definedName>
    <definedName name="変建築工事" localSheetId="0">#REF!</definedName>
    <definedName name="変建築工事">#REF!</definedName>
    <definedName name="変雑工事" localSheetId="1">#REF!</definedName>
    <definedName name="変雑工事" localSheetId="0">#REF!</definedName>
    <definedName name="変雑工事">#REF!</definedName>
    <definedName name="変塗装工事" localSheetId="1">#REF!</definedName>
    <definedName name="変塗装工事" localSheetId="0">#REF!</definedName>
    <definedName name="変塗装工事">#REF!</definedName>
    <definedName name="変舗装工事" localSheetId="1">#REF!</definedName>
    <definedName name="変舗装工事" localSheetId="0">#REF!</definedName>
    <definedName name="変舗装工事">#REF!</definedName>
    <definedName name="変木工事" localSheetId="1">#REF!</definedName>
    <definedName name="変木工事" localSheetId="0">#REF!</definedName>
    <definedName name="変木工事">#REF!</definedName>
    <definedName name="変木製建具工事" localSheetId="1">#REF!</definedName>
    <definedName name="変木製建具工事" localSheetId="0">#REF!</definedName>
    <definedName name="変木製建具工事">#REF!</definedName>
    <definedName name="舗装工事" localSheetId="1">#REF!</definedName>
    <definedName name="舗装工事" localSheetId="0">#REF!</definedName>
    <definedName name="舗装工事">#REF!</definedName>
    <definedName name="補給率" localSheetId="1">#REF!</definedName>
    <definedName name="補給率" localSheetId="0">#REF!</definedName>
    <definedName name="補給率">#REF!</definedName>
    <definedName name="補正" localSheetId="1">#REF!</definedName>
    <definedName name="補正" localSheetId="0">#REF!</definedName>
    <definedName name="補正">#REF!</definedName>
    <definedName name="補正応力計算" localSheetId="1">#REF!</definedName>
    <definedName name="補正応力計算" localSheetId="0">#REF!</definedName>
    <definedName name="補正応力計算">#REF!</definedName>
    <definedName name="補正係数" localSheetId="1">#REF!</definedName>
    <definedName name="補正係数" localSheetId="0">#REF!</definedName>
    <definedName name="補正係数">#REF!</definedName>
    <definedName name="補正交差点" localSheetId="1">#REF!</definedName>
    <definedName name="補正交差点" localSheetId="0">#REF!</definedName>
    <definedName name="補正交差点">#REF!</definedName>
    <definedName name="補正交差点現地踏査" localSheetId="1">#REF!</definedName>
    <definedName name="補正交差点現地踏査" localSheetId="0">#REF!</definedName>
    <definedName name="補正交差点現地踏査">#REF!</definedName>
    <definedName name="補正交差点設計計画" localSheetId="1">#REF!</definedName>
    <definedName name="補正交差点設計計画" localSheetId="0">#REF!</definedName>
    <definedName name="補正交差点設計計画">#REF!</definedName>
    <definedName name="補正材料計算" localSheetId="1">#REF!</definedName>
    <definedName name="補正材料計算" localSheetId="0">#REF!</definedName>
    <definedName name="補正材料計算">#REF!</definedName>
    <definedName name="補正照査" localSheetId="1">#REF!</definedName>
    <definedName name="補正照査" localSheetId="0">#REF!</definedName>
    <definedName name="補正照査">#REF!</definedName>
    <definedName name="補正設計計画" localSheetId="1">#REF!</definedName>
    <definedName name="補正設計計画" localSheetId="0">#REF!</definedName>
    <definedName name="補正設計計画">#REF!</definedName>
    <definedName name="補正設計図" localSheetId="1">#REF!</definedName>
    <definedName name="補正設計図" localSheetId="0">#REF!</definedName>
    <definedName name="補正設計図">#REF!</definedName>
    <definedName name="報告補正" localSheetId="1">#REF!</definedName>
    <definedName name="報告補正" localSheetId="0">#REF!</definedName>
    <definedName name="報告補正">#REF!</definedName>
    <definedName name="防水工事" localSheetId="1">#REF!</definedName>
    <definedName name="防水工事" localSheetId="0">#REF!</definedName>
    <definedName name="防水工事">#REF!</definedName>
    <definedName name="墨出し" localSheetId="1">#REF!</definedName>
    <definedName name="墨出し" localSheetId="0">#REF!</definedName>
    <definedName name="墨出し">#REF!</definedName>
    <definedName name="名称消去" localSheetId="1">'[1]建築'!#REF!</definedName>
    <definedName name="名称消去" localSheetId="0">'[1]建築'!#REF!</definedName>
    <definedName name="名称消去">'[1]建築'!#REF!</definedName>
    <definedName name="木工事" localSheetId="1">#REF!</definedName>
    <definedName name="木工事" localSheetId="0">#REF!</definedName>
    <definedName name="木工事">#REF!</definedName>
    <definedName name="擁壁工事" localSheetId="1">#REF!</definedName>
    <definedName name="擁壁工事" localSheetId="0">#REF!</definedName>
    <definedName name="擁壁工事">#REF!</definedName>
    <definedName name="養生" localSheetId="1">#REF!</definedName>
    <definedName name="養生" localSheetId="0">#REF!</definedName>
    <definedName name="養生">#REF!</definedName>
    <definedName name="労務原価" localSheetId="1">#REF!</definedName>
    <definedName name="労務原価" localSheetId="0">#REF!</definedName>
    <definedName name="労務原価">#REF!</definedName>
    <definedName name="労務単価" localSheetId="1">#REF!</definedName>
    <definedName name="労務単価" localSheetId="0">#REF!</definedName>
    <definedName name="労務単価">#REF!</definedName>
    <definedName name="労務費" localSheetId="1">#REF!</definedName>
    <definedName name="労務費" localSheetId="0">#REF!</definedName>
    <definedName name="労務費">#REF!</definedName>
  </definedNames>
  <calcPr fullCalcOnLoad="1"/>
</workbook>
</file>

<file path=xl/sharedStrings.xml><?xml version="1.0" encoding="utf-8"?>
<sst xmlns="http://schemas.openxmlformats.org/spreadsheetml/2006/main" count="798" uniqueCount="277">
  <si>
    <t>No,</t>
  </si>
  <si>
    <t>駐輪場建築工事</t>
  </si>
  <si>
    <t>塗膜防水</t>
  </si>
  <si>
    <t>手摺取合ｼｰﾘﾝｸﾞ</t>
  </si>
  <si>
    <t>ﾜｲﾔﾒｯｼｭ</t>
  </si>
  <si>
    <t>φ3.2 50×50</t>
  </si>
  <si>
    <t>ｽﾃﾝﾚｽﾉﾝｽﾘｯﾌﾟ</t>
  </si>
  <si>
    <t>W400 H3150 丸鋼 φ22</t>
  </si>
  <si>
    <t>H950</t>
  </si>
  <si>
    <t>FP</t>
  </si>
  <si>
    <t>○</t>
  </si>
  <si>
    <t>鉄骨工事</t>
  </si>
  <si>
    <t>11）</t>
  </si>
  <si>
    <t>14）</t>
  </si>
  <si>
    <t>式</t>
  </si>
  <si>
    <t>2）</t>
  </si>
  <si>
    <t>3）</t>
  </si>
  <si>
    <t>5）</t>
  </si>
  <si>
    <t>6）</t>
  </si>
  <si>
    <t>8）</t>
  </si>
  <si>
    <t>(外部)</t>
  </si>
  <si>
    <t>10）</t>
  </si>
  <si>
    <t>採用単価</t>
  </si>
  <si>
    <t>刊行物</t>
  </si>
  <si>
    <t>見積及び代価等</t>
  </si>
  <si>
    <t>1）</t>
  </si>
  <si>
    <t>直接仮設工事</t>
  </si>
  <si>
    <t>ｺｽﾄ　夏</t>
  </si>
  <si>
    <t>物価　7月</t>
  </si>
  <si>
    <t>施単　夏</t>
  </si>
  <si>
    <t>資料　7月</t>
  </si>
  <si>
    <t>㎡</t>
  </si>
  <si>
    <t>ｍ</t>
  </si>
  <si>
    <t>ｺﾝｸﾘｰﾄ工事</t>
  </si>
  <si>
    <t>鉄筋工事</t>
  </si>
  <si>
    <t>防水工事</t>
  </si>
  <si>
    <t>床</t>
  </si>
  <si>
    <t>立上り</t>
  </si>
  <si>
    <t>天端</t>
  </si>
  <si>
    <t>(外部)</t>
  </si>
  <si>
    <t>段床</t>
  </si>
  <si>
    <t>4）</t>
  </si>
  <si>
    <t>土工事</t>
  </si>
  <si>
    <t>ｺﾝｸﾘｰﾄ工事</t>
  </si>
  <si>
    <t>型枠工事</t>
  </si>
  <si>
    <t>鉄筋工事</t>
  </si>
  <si>
    <t>鉄骨工事</t>
  </si>
  <si>
    <t>防水工事</t>
  </si>
  <si>
    <t>塗装工事</t>
  </si>
  <si>
    <t>0.7</t>
  </si>
  <si>
    <t>名称</t>
  </si>
  <si>
    <t>摘要</t>
  </si>
  <si>
    <t>単位</t>
  </si>
  <si>
    <t>単価</t>
  </si>
  <si>
    <t>金額</t>
  </si>
  <si>
    <t>備考</t>
  </si>
  <si>
    <t>数量</t>
  </si>
  <si>
    <t>式</t>
  </si>
  <si>
    <t>小計</t>
  </si>
  <si>
    <t>鉄部細巾</t>
  </si>
  <si>
    <t>手摺</t>
  </si>
  <si>
    <t xml:space="preserve"> </t>
  </si>
  <si>
    <t>か所</t>
  </si>
  <si>
    <t>金属工事</t>
  </si>
  <si>
    <t>W40</t>
  </si>
  <si>
    <t>階段手摺</t>
  </si>
  <si>
    <t>W300</t>
  </si>
  <si>
    <t>左官工事</t>
  </si>
  <si>
    <t>ｺﾝｸﾘｰﾄ金こて</t>
  </si>
  <si>
    <t>防水下</t>
  </si>
  <si>
    <t>ﾓﾙﾀﾙ金こて</t>
  </si>
  <si>
    <t>打放し補修</t>
  </si>
  <si>
    <t>塗装工事</t>
  </si>
  <si>
    <t>鉄部</t>
  </si>
  <si>
    <t>ﾀﾗｯﾌﾟ</t>
  </si>
  <si>
    <t>H　形　鋼</t>
  </si>
  <si>
    <t>t</t>
  </si>
  <si>
    <r>
      <t>S</t>
    </r>
    <r>
      <rPr>
        <sz val="11"/>
        <rFont val="ＭＳ Ｐゴシック"/>
        <family val="3"/>
      </rPr>
      <t>S400</t>
    </r>
  </si>
  <si>
    <t>角形鋼管</t>
  </si>
  <si>
    <r>
      <t>B</t>
    </r>
    <r>
      <rPr>
        <sz val="11"/>
        <rFont val="ＭＳ Ｐゴシック"/>
        <family val="3"/>
      </rPr>
      <t>CR295</t>
    </r>
  </si>
  <si>
    <t>鋼　　板</t>
  </si>
  <si>
    <r>
      <t>S</t>
    </r>
    <r>
      <rPr>
        <sz val="11"/>
        <rFont val="ＭＳ Ｐゴシック"/>
        <family val="3"/>
      </rPr>
      <t>N490C</t>
    </r>
  </si>
  <si>
    <t>SN490B</t>
  </si>
  <si>
    <t>PL-6</t>
  </si>
  <si>
    <t>デッキプレート</t>
  </si>
  <si>
    <r>
      <t>Q</t>
    </r>
    <r>
      <rPr>
        <sz val="11"/>
        <rFont val="ＭＳ Ｐゴシック"/>
        <family val="3"/>
      </rPr>
      <t>L-99-50-12</t>
    </r>
  </si>
  <si>
    <t>本</t>
  </si>
  <si>
    <t>M20       L=50</t>
  </si>
  <si>
    <t>アンカーボルト</t>
  </si>
  <si>
    <r>
      <t>A</t>
    </r>
    <r>
      <rPr>
        <sz val="11"/>
        <rFont val="ＭＳ Ｐゴシック"/>
        <family val="3"/>
      </rPr>
      <t>BR400</t>
    </r>
  </si>
  <si>
    <t>工場製作費</t>
  </si>
  <si>
    <t>工場溶接</t>
  </si>
  <si>
    <t>m</t>
  </si>
  <si>
    <r>
      <t>m</t>
    </r>
    <r>
      <rPr>
        <sz val="11"/>
        <rFont val="ＭＳ Ｐゴシック"/>
        <family val="3"/>
      </rPr>
      <t>2</t>
    </r>
  </si>
  <si>
    <t>現場建て方</t>
  </si>
  <si>
    <t>ボルト本締め</t>
  </si>
  <si>
    <t>鉄骨運搬</t>
  </si>
  <si>
    <t>超音波探傷試験</t>
  </si>
  <si>
    <t>ケ所</t>
  </si>
  <si>
    <t>スクラップ控除</t>
  </si>
  <si>
    <t>デッキプレート敷き手間</t>
  </si>
  <si>
    <t>無収縮モルタル</t>
  </si>
  <si>
    <t>アンカーボルト埋め込み</t>
  </si>
  <si>
    <r>
      <t>H</t>
    </r>
    <r>
      <rPr>
        <sz val="11"/>
        <rFont val="ＭＳ Ｐゴシック"/>
        <family val="3"/>
      </rPr>
      <t>-350x175x7x11</t>
    </r>
  </si>
  <si>
    <t>SS400</t>
  </si>
  <si>
    <t>H-250x125x6x9</t>
  </si>
  <si>
    <t>H-175x90x5x8</t>
  </si>
  <si>
    <t>山　形　鋼</t>
  </si>
  <si>
    <t>L-65x65x6</t>
  </si>
  <si>
    <r>
      <t>□-</t>
    </r>
    <r>
      <rPr>
        <sz val="11"/>
        <rFont val="ＭＳ Ｐゴシック"/>
        <family val="3"/>
      </rPr>
      <t>250x250</t>
    </r>
    <r>
      <rPr>
        <sz val="11"/>
        <rFont val="ＭＳ Ｐゴシック"/>
        <family val="3"/>
      </rPr>
      <t>x16</t>
    </r>
  </si>
  <si>
    <r>
      <t>P</t>
    </r>
    <r>
      <rPr>
        <sz val="11"/>
        <rFont val="ＭＳ Ｐゴシック"/>
        <family val="3"/>
      </rPr>
      <t>L-16</t>
    </r>
  </si>
  <si>
    <r>
      <t>P</t>
    </r>
    <r>
      <rPr>
        <sz val="11"/>
        <rFont val="ＭＳ Ｐゴシック"/>
        <family val="3"/>
      </rPr>
      <t>L-36</t>
    </r>
  </si>
  <si>
    <r>
      <t>P</t>
    </r>
    <r>
      <rPr>
        <sz val="11"/>
        <rFont val="ＭＳ Ｐゴシック"/>
        <family val="3"/>
      </rPr>
      <t>L-9</t>
    </r>
  </si>
  <si>
    <r>
      <t>P</t>
    </r>
    <r>
      <rPr>
        <sz val="11"/>
        <rFont val="ＭＳ Ｐゴシック"/>
        <family val="3"/>
      </rPr>
      <t>L-19</t>
    </r>
  </si>
  <si>
    <r>
      <t>P</t>
    </r>
    <r>
      <rPr>
        <sz val="11"/>
        <rFont val="ＭＳ Ｐゴシック"/>
        <family val="3"/>
      </rPr>
      <t>L-12</t>
    </r>
  </si>
  <si>
    <r>
      <t>P</t>
    </r>
    <r>
      <rPr>
        <sz val="11"/>
        <rFont val="ＭＳ Ｐゴシック"/>
        <family val="3"/>
      </rPr>
      <t>L-6</t>
    </r>
  </si>
  <si>
    <r>
      <t>P</t>
    </r>
    <r>
      <rPr>
        <sz val="11"/>
        <rFont val="ＭＳ Ｐゴシック"/>
        <family val="3"/>
      </rPr>
      <t>L-4.5</t>
    </r>
  </si>
  <si>
    <r>
      <t>F</t>
    </r>
    <r>
      <rPr>
        <sz val="11"/>
        <rFont val="ＭＳ Ｐゴシック"/>
        <family val="3"/>
      </rPr>
      <t>8T</t>
    </r>
  </si>
  <si>
    <r>
      <t>M20       L=</t>
    </r>
    <r>
      <rPr>
        <sz val="11"/>
        <rFont val="ＭＳ Ｐゴシック"/>
        <family val="3"/>
      </rPr>
      <t>65</t>
    </r>
  </si>
  <si>
    <t>M20       L=55</t>
  </si>
  <si>
    <r>
      <t>M16       L=</t>
    </r>
    <r>
      <rPr>
        <sz val="11"/>
        <rFont val="ＭＳ Ｐゴシック"/>
        <family val="3"/>
      </rPr>
      <t>55</t>
    </r>
  </si>
  <si>
    <t>M16       L=40</t>
  </si>
  <si>
    <r>
      <t>M</t>
    </r>
    <r>
      <rPr>
        <sz val="11"/>
        <rFont val="ＭＳ Ｐゴシック"/>
        <family val="3"/>
      </rPr>
      <t>24</t>
    </r>
    <r>
      <rPr>
        <sz val="11"/>
        <rFont val="ＭＳ Ｐゴシック"/>
        <family val="3"/>
      </rPr>
      <t xml:space="preserve">       L=</t>
    </r>
    <r>
      <rPr>
        <sz val="11"/>
        <rFont val="ＭＳ Ｐゴシック"/>
        <family val="3"/>
      </rPr>
      <t>600</t>
    </r>
    <r>
      <rPr>
        <sz val="11"/>
        <rFont val="ＭＳ Ｐゴシック"/>
        <family val="3"/>
      </rPr>
      <t xml:space="preserve"> Wナット</t>
    </r>
  </si>
  <si>
    <r>
      <t>S</t>
    </r>
    <r>
      <rPr>
        <sz val="11"/>
        <rFont val="ＭＳ Ｐゴシック"/>
        <family val="3"/>
      </rPr>
      <t>S400</t>
    </r>
  </si>
  <si>
    <r>
      <t>M20</t>
    </r>
    <r>
      <rPr>
        <sz val="11"/>
        <rFont val="ＭＳ Ｐゴシック"/>
        <family val="3"/>
      </rPr>
      <t xml:space="preserve">       L=</t>
    </r>
    <r>
      <rPr>
        <sz val="11"/>
        <rFont val="ＭＳ Ｐゴシック"/>
        <family val="3"/>
      </rPr>
      <t>400</t>
    </r>
  </si>
  <si>
    <r>
      <t>4</t>
    </r>
    <r>
      <rPr>
        <sz val="11"/>
        <rFont val="ＭＳ Ｐゴシック"/>
        <family val="3"/>
      </rPr>
      <t>50x450x30</t>
    </r>
  </si>
  <si>
    <r>
      <t>M</t>
    </r>
    <r>
      <rPr>
        <sz val="11"/>
        <rFont val="ＭＳ Ｐゴシック"/>
        <family val="3"/>
      </rPr>
      <t>24</t>
    </r>
  </si>
  <si>
    <t>M20</t>
  </si>
  <si>
    <t>亜鉛メッキ</t>
  </si>
  <si>
    <t>亜鉛メッキボルト</t>
  </si>
  <si>
    <t>SN400B</t>
  </si>
  <si>
    <t>M16</t>
  </si>
  <si>
    <t>エキスパンドメタル</t>
  </si>
  <si>
    <t>t=2.3    XS42</t>
  </si>
  <si>
    <t>m2</t>
  </si>
  <si>
    <t>改修工事費</t>
  </si>
  <si>
    <t>漏水対策改善費</t>
  </si>
  <si>
    <t>内部壁紙改修費</t>
  </si>
  <si>
    <t>非常灯設備工事</t>
  </si>
  <si>
    <t>小計</t>
  </si>
  <si>
    <t>共通仮設費</t>
  </si>
  <si>
    <t>現場経費</t>
  </si>
  <si>
    <t>一般管理費</t>
  </si>
  <si>
    <t>計</t>
  </si>
  <si>
    <t>消費税</t>
  </si>
  <si>
    <t>A</t>
  </si>
  <si>
    <t>B</t>
  </si>
  <si>
    <t>C</t>
  </si>
  <si>
    <t>D</t>
  </si>
  <si>
    <t>E</t>
  </si>
  <si>
    <t>F</t>
  </si>
  <si>
    <t>屋根材防錆処理塗装費</t>
  </si>
  <si>
    <t>非常灯設備工事費</t>
  </si>
  <si>
    <t>一般照明器具ＬＥＤ化工事費</t>
  </si>
  <si>
    <t>A-1</t>
  </si>
  <si>
    <t>枚</t>
  </si>
  <si>
    <t>アルミ樹脂合板(表面材)</t>
  </si>
  <si>
    <t>枚</t>
  </si>
  <si>
    <t>アルミ樹脂合板(表面材)</t>
  </si>
  <si>
    <t>小計</t>
  </si>
  <si>
    <t>A-2</t>
  </si>
  <si>
    <t>取付工事費</t>
  </si>
  <si>
    <t>シーリング工事</t>
  </si>
  <si>
    <t>荷上げ費</t>
  </si>
  <si>
    <t>運搬費</t>
  </si>
  <si>
    <t>現寸実測調査</t>
  </si>
  <si>
    <t>A-3</t>
  </si>
  <si>
    <t>レッカー台</t>
  </si>
  <si>
    <t>仮設足場台</t>
  </si>
  <si>
    <t>養生費</t>
  </si>
  <si>
    <t>クリーニング代</t>
  </si>
  <si>
    <t>安全対策費</t>
  </si>
  <si>
    <t>計</t>
  </si>
  <si>
    <t>一般照明</t>
  </si>
  <si>
    <t>ＬＥＤ化</t>
  </si>
  <si>
    <t>灯</t>
  </si>
  <si>
    <t>仝上作業用足場</t>
  </si>
  <si>
    <t>㎡</t>
  </si>
  <si>
    <t>灯</t>
  </si>
  <si>
    <t>安全対策費</t>
  </si>
  <si>
    <t>電気工事費</t>
  </si>
  <si>
    <t>屋根材防錆処理塗装費</t>
  </si>
  <si>
    <t>フッ素樹脂鋼板瓦棒葺</t>
  </si>
  <si>
    <t>ポーチ笠木（ｶﾗｰｽﾃﾝﾚｽ）</t>
  </si>
  <si>
    <t>ﾃﾞｲｻｰﾋﾞｽ入口庇笠木（ｶﾗｰｽﾃﾝﾚｽ）</t>
  </si>
  <si>
    <t>安全対策費</t>
  </si>
  <si>
    <t>ｍ</t>
  </si>
  <si>
    <t>1,326×1.08</t>
  </si>
  <si>
    <t>　133×1.17</t>
  </si>
  <si>
    <t>0.5ｍ/㎡</t>
  </si>
  <si>
    <t>塗装改修</t>
  </si>
  <si>
    <t>コーキング打換え共</t>
  </si>
  <si>
    <t>塗装改修　ＬＷ-350</t>
  </si>
  <si>
    <t>塗装改修　ＬＷ-550</t>
  </si>
  <si>
    <t>小　計</t>
  </si>
  <si>
    <t>内部壁紙改修費</t>
  </si>
  <si>
    <t>壁紙張り替え</t>
  </si>
  <si>
    <t>撤去、片付け、張り替え</t>
  </si>
  <si>
    <t>（ビニルクロス</t>
  </si>
  <si>
    <t>ＡＡ級、2級防火品）</t>
  </si>
  <si>
    <t>安全対策費</t>
  </si>
  <si>
    <t>養生費、片付け</t>
  </si>
  <si>
    <t>盛替え・手間代</t>
  </si>
  <si>
    <t>内部足場費</t>
  </si>
  <si>
    <t>ビニル巾木</t>
  </si>
  <si>
    <t>Ｈ-75</t>
  </si>
  <si>
    <t>Ｗ：600　中残・内手摺含む</t>
  </si>
  <si>
    <t>外壁改修費</t>
  </si>
  <si>
    <t>Ｂ</t>
  </si>
  <si>
    <t>外壁改修費</t>
  </si>
  <si>
    <t>Ｃ</t>
  </si>
  <si>
    <t>Ｃ-1</t>
  </si>
  <si>
    <t>Ｃ-2</t>
  </si>
  <si>
    <t>Ｃ-3</t>
  </si>
  <si>
    <t>Ｃ-4</t>
  </si>
  <si>
    <t>Ｃ-5</t>
  </si>
  <si>
    <t>Ｄ</t>
  </si>
  <si>
    <t>Ｅ</t>
  </si>
  <si>
    <t>Ｆ</t>
  </si>
  <si>
    <t>外壁低圧洗浄</t>
  </si>
  <si>
    <t>外壁高圧洗浄</t>
  </si>
  <si>
    <t>外壁塗装改修（防水型複層塗材Ｅ）</t>
  </si>
  <si>
    <t>外壁塗装改修（防水型複層塗材Ｅ）</t>
  </si>
  <si>
    <t>外壁、軒天、クラック処理</t>
  </si>
  <si>
    <t>サッシュコーキング打換え</t>
  </si>
  <si>
    <t>外部足場費</t>
  </si>
  <si>
    <t>塗装まで除去</t>
  </si>
  <si>
    <t>天井、壁</t>
  </si>
  <si>
    <t>低圧洗浄面</t>
  </si>
  <si>
    <t>壁塗装撤去面</t>
  </si>
  <si>
    <t>ローラー仕上げ</t>
  </si>
  <si>
    <t>0.2ｍｍ未満</t>
  </si>
  <si>
    <t>0.2ｍｍ～1.0未満</t>
  </si>
  <si>
    <t>Ｃ-6</t>
  </si>
  <si>
    <t>Ｃ-7</t>
  </si>
  <si>
    <t>Ｃ-8</t>
  </si>
  <si>
    <t>壁プラスターボード貼替</t>
  </si>
  <si>
    <t>天井吸音板貼替</t>
  </si>
  <si>
    <t>低圧洗浄</t>
  </si>
  <si>
    <t>合　計</t>
  </si>
  <si>
    <t>防錆塗装(水切り共)</t>
  </si>
  <si>
    <t>勾配屋根　塗装用足場</t>
  </si>
  <si>
    <t>既設切妻型トップライト(カバー工法)</t>
  </si>
  <si>
    <t>アルミ断熱パネル(3ｔ+10ｔ+3ｔ)</t>
  </si>
  <si>
    <t>アルミ曲げ物(取付下地共)</t>
  </si>
  <si>
    <t>(トップ部のみグライト3ｔ吹付)</t>
  </si>
  <si>
    <t>W3800xH2000xL16550</t>
  </si>
  <si>
    <t>W1075xH2001</t>
  </si>
  <si>
    <t>W1060xH2001</t>
  </si>
  <si>
    <t>W1045xH2001</t>
  </si>
  <si>
    <t>見積りによる</t>
  </si>
  <si>
    <t>建築施工単価24-春　P.465</t>
  </si>
  <si>
    <t>建築施工単価24-春　P.383(複合)</t>
  </si>
  <si>
    <t>建築施工単価24-春　P.468</t>
  </si>
  <si>
    <t>建築施工単価24-春　P.473</t>
  </si>
  <si>
    <t>建築施工単価24-春　P.411</t>
  </si>
  <si>
    <t>建築施工単価24-春　P.413</t>
  </si>
  <si>
    <r>
      <t>建築施工単価24-春　P.</t>
    </r>
    <r>
      <rPr>
        <sz val="11"/>
        <rFont val="ＭＳ Ｐゴシック"/>
        <family val="3"/>
      </rPr>
      <t>397</t>
    </r>
  </si>
  <si>
    <r>
      <t>建築施工単価24-春　P.</t>
    </r>
    <r>
      <rPr>
        <sz val="11"/>
        <rFont val="ＭＳ Ｐゴシック"/>
        <family val="3"/>
      </rPr>
      <t>387</t>
    </r>
  </si>
  <si>
    <t>建築施工単価24-春　P.475</t>
  </si>
  <si>
    <t>建築施工単価24-春　P.385</t>
  </si>
  <si>
    <t>建築施工単価24-春　P.554</t>
  </si>
  <si>
    <t>建築施工単価24-春　P.550</t>
  </si>
  <si>
    <t>建築施工単価24-春　P.47</t>
  </si>
  <si>
    <t>建築施工単価24-春　P.53</t>
  </si>
  <si>
    <t>ダウンライト取替(照度現行と同じ)</t>
  </si>
  <si>
    <t>壁付ライト取替(現行より照度UP)</t>
  </si>
  <si>
    <t>天井埋込ライト取替(照度現行と同じ)</t>
  </si>
  <si>
    <t>高所照明器具取替(照度現行と同じ)</t>
  </si>
  <si>
    <t>一般照明器具取替(照度現行と同じ)</t>
  </si>
  <si>
    <t>建築施工単価24-春　P.552</t>
  </si>
  <si>
    <r>
      <t>建築施工単価24-春　P.</t>
    </r>
    <r>
      <rPr>
        <sz val="11"/>
        <rFont val="ＭＳ Ｐゴシック"/>
        <family val="3"/>
      </rPr>
      <t>47</t>
    </r>
  </si>
  <si>
    <t>取替工事費含む</t>
  </si>
  <si>
    <t>取替工事費含む</t>
  </si>
  <si>
    <t>34灯分　　電材費含む</t>
  </si>
  <si>
    <t>取替工事費含む</t>
  </si>
  <si>
    <t>電材費含む</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</si>
</sst>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quot;#,##0_);[Red]\(&quot;$&quot;#,##0\)"/>
    <numFmt numFmtId="179" formatCode="&quot;$&quot;#,##0.00_);[Red]\(&quot;$&quot;#,##0.00\)"/>
    <numFmt numFmtId="180" formatCode="#,###;[Red]&quot;△&quot;#,###"/>
    <numFmt numFmtId="181" formatCode="#,##0_);[Red]\(#,##0\)"/>
    <numFmt numFmtId="182" formatCode="0&quot;か&quot;&quot;月&quot;"/>
    <numFmt numFmtId="183" formatCode="0_);[Red]\(0\)"/>
    <numFmt numFmtId="184" formatCode="0_);\(0\)"/>
    <numFmt numFmtId="185" formatCode="#,##0.00_ "/>
    <numFmt numFmtId="186" formatCode="0.0_);[Red]\(0.0\)"/>
    <numFmt numFmtId="187" formatCode="0.00_);[Red]\(0.00\)"/>
    <numFmt numFmtId="188" formatCode="0.0000%"/>
    <numFmt numFmtId="189" formatCode="0_ "/>
    <numFmt numFmtId="190" formatCode="0.0_ "/>
    <numFmt numFmtId="191" formatCode="#,##0.0000_ "/>
    <numFmt numFmtId="192" formatCode="#,##0.0000;[Red]\-#,##0.0000"/>
    <numFmt numFmtId="193" formatCode="#,##0.0_);[Red]\(#,##0.0\)"/>
    <numFmt numFmtId="194" formatCode="0.00_ "/>
    <numFmt numFmtId="195" formatCode="0.000_ "/>
    <numFmt numFmtId="196" formatCode="0&quot;ヵ&quot;&quot;月&quot;"/>
    <numFmt numFmtId="197" formatCode="0.0%"/>
    <numFmt numFmtId="198" formatCode="#,##0.0;[Red]\-#,##0.0"/>
    <numFmt numFmtId="199" formatCode="0.0"/>
    <numFmt numFmtId="200" formatCode="&quot;別紙詳細&quot;\-##"/>
    <numFmt numFmtId="201" formatCode="&quot;第 E-&quot;###&quot; 号単価表&quot;"/>
    <numFmt numFmtId="202" formatCode="&quot;第 M-&quot;###&quot; 号単価表&quot;"/>
    <numFmt numFmtId="203" formatCode="0.000"/>
    <numFmt numFmtId="204" formatCode="0.0000"/>
    <numFmt numFmtId="205" formatCode="&quot;¥&quot;#,##0_);[Red]\(&quot;¥&quot;#,##0\)"/>
    <numFmt numFmtId="206" formatCode="0.00;&quot;▲ &quot;0.00"/>
    <numFmt numFmtId="207" formatCode="[$]ggge&quot;年&quot;m&quot;月&quot;d&quot;日&quot;;@"/>
    <numFmt numFmtId="208" formatCode="[$-411]gge&quot;年&quot;m&quot;月&quot;d&quot;日&quot;;@"/>
    <numFmt numFmtId="209" formatCode="[$]gge&quot;年&quot;m&quot;月&quot;d&quot;日&quot;;@"/>
  </numFmts>
  <fonts count="50">
    <font>
      <sz val="11"/>
      <name val="ＭＳ Ｐゴシック"/>
      <family val="3"/>
    </font>
    <font>
      <sz val="11"/>
      <color indexed="8"/>
      <name val="ＭＳ Ｐゴシック"/>
      <family val="3"/>
    </font>
    <font>
      <sz val="6"/>
      <name val="ＭＳ Ｐゴシック"/>
      <family val="3"/>
    </font>
    <font>
      <sz val="8"/>
      <name val="Verdana"/>
      <family val="2"/>
    </font>
    <font>
      <sz val="10"/>
      <color indexed="8"/>
      <name val="Arial"/>
      <family val="2"/>
    </font>
    <font>
      <sz val="9"/>
      <name val="Times New Roman"/>
      <family val="1"/>
    </font>
    <font>
      <b/>
      <sz val="12"/>
      <name val="Arial"/>
      <family val="2"/>
    </font>
    <font>
      <b/>
      <sz val="8"/>
      <color indexed="23"/>
      <name val="Verdana"/>
      <family val="2"/>
    </font>
    <font>
      <sz val="11"/>
      <name val="ＭＳ 明朝"/>
      <family val="1"/>
    </font>
    <font>
      <sz val="10"/>
      <name val="Arial"/>
      <family val="2"/>
    </font>
    <font>
      <sz val="16"/>
      <color indexed="9"/>
      <name val="Tahoma"/>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font>
    <font>
      <sz val="11"/>
      <color indexed="10"/>
      <name val="ＭＳ Ｐゴシック"/>
      <family val="3"/>
    </font>
    <font>
      <sz val="11"/>
      <color indexed="9"/>
      <name val="ＭＳ Ｐゴシック"/>
      <family val="3"/>
    </font>
    <font>
      <b/>
      <sz val="11"/>
      <color indexed="56"/>
      <name val="ＭＳ Ｐゴシック"/>
      <family val="3"/>
    </font>
    <font>
      <sz val="11"/>
      <color indexed="17"/>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s>
  <borders count="4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style="medium"/>
      <right/>
      <top/>
      <bottom style="medium"/>
    </border>
    <border>
      <left style="medium"/>
      <right/>
      <top/>
      <bottom style="thin"/>
    </border>
    <border>
      <left style="thin"/>
      <right style="thin"/>
      <top/>
      <bottom style="thin"/>
    </border>
    <border>
      <left style="thin"/>
      <right style="thin"/>
      <top/>
      <bottom/>
    </border>
    <border>
      <left style="thin"/>
      <right/>
      <top/>
      <bottom style="thin"/>
    </border>
    <border>
      <left/>
      <right style="medium"/>
      <top/>
      <bottom/>
    </border>
    <border>
      <left/>
      <right style="medium"/>
      <top/>
      <bottom style="thin"/>
    </border>
    <border>
      <left/>
      <right/>
      <top/>
      <bottom style="thin">
        <color indexed="12"/>
      </bottom>
    </border>
    <border>
      <left style="thin"/>
      <right style="thin"/>
      <top style="double"/>
      <bottom/>
    </border>
    <border>
      <left style="thin"/>
      <right/>
      <top/>
      <bottom/>
    </border>
    <border>
      <left style="thin"/>
      <right/>
      <top style="double"/>
      <bottom/>
    </border>
    <border>
      <left style="medium"/>
      <right/>
      <top style="thin"/>
      <bottom/>
    </border>
    <border>
      <left/>
      <right/>
      <top style="thin"/>
      <bottom/>
    </border>
    <border>
      <left style="thin"/>
      <right style="thin"/>
      <top style="thin"/>
      <bottom/>
    </border>
    <border>
      <left style="thin"/>
      <right/>
      <top style="thin"/>
      <bottom/>
    </border>
    <border>
      <left/>
      <right style="medium"/>
      <top style="thin"/>
      <bottom/>
    </border>
    <border>
      <left/>
      <right/>
      <top/>
      <bottom style="medium"/>
    </border>
    <border>
      <left style="thin"/>
      <right style="thin"/>
      <top/>
      <bottom style="medium"/>
    </border>
    <border>
      <left/>
      <right style="medium"/>
      <top/>
      <bottom style="medium"/>
    </border>
    <border>
      <left style="thin"/>
      <right/>
      <top/>
      <bottom style="medium"/>
    </border>
    <border>
      <left/>
      <right/>
      <top style="medium"/>
      <bottom/>
    </border>
    <border>
      <left>
        <color indexed="63"/>
      </left>
      <right style="thin"/>
      <top style="double"/>
      <bottom>
        <color indexed="63"/>
      </bottom>
    </border>
    <border>
      <left>
        <color indexed="63"/>
      </left>
      <right style="thin"/>
      <top>
        <color indexed="63"/>
      </top>
      <bottom style="thin"/>
    </border>
    <border>
      <left/>
      <right style="medium"/>
      <top style="medium"/>
      <bottom/>
    </border>
    <border>
      <left>
        <color indexed="63"/>
      </left>
      <right>
        <color indexed="63"/>
      </right>
      <top>
        <color indexed="63"/>
      </top>
      <bottom style="double"/>
    </border>
    <border>
      <left>
        <color indexed="63"/>
      </left>
      <right style="medium"/>
      <top>
        <color indexed="63"/>
      </top>
      <bottom style="double"/>
    </border>
    <border>
      <left style="medium"/>
      <right/>
      <top style="medium"/>
      <bottom/>
    </border>
    <border>
      <left style="medium"/>
      <right/>
      <top/>
      <bottom style="double"/>
    </border>
    <border>
      <left style="thin"/>
      <right style="thin"/>
      <top style="medium"/>
      <bottom>
        <color indexed="63"/>
      </bottom>
    </border>
    <border>
      <left style="thin"/>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right style="thin"/>
      <top style="medium"/>
      <bottom/>
    </border>
    <border>
      <left/>
      <right style="thin"/>
      <top/>
      <bottom style="double"/>
    </border>
  </borders>
  <cellStyleXfs count="9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 fillId="20" borderId="0" applyBorder="0">
      <alignment horizontal="left" vertical="center" indent="1"/>
      <protection/>
    </xf>
    <xf numFmtId="0"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38" fontId="0" fillId="0" borderId="0" applyFont="0" applyFill="0" applyBorder="0" applyAlignment="0" applyProtection="0"/>
    <xf numFmtId="40" fontId="0" fillId="0" borderId="0" applyFont="0" applyFill="0" applyBorder="0" applyAlignment="0" applyProtection="0"/>
    <xf numFmtId="0" fontId="7" fillId="21" borderId="0">
      <alignment horizontal="left" indent="1"/>
      <protection/>
    </xf>
    <xf numFmtId="178" fontId="8" fillId="0" borderId="0">
      <alignment/>
      <protection/>
    </xf>
    <xf numFmtId="0" fontId="9" fillId="0" borderId="0">
      <alignment/>
      <protection/>
    </xf>
    <xf numFmtId="4" fontId="5" fillId="0" borderId="0">
      <alignment horizontal="right"/>
      <protection/>
    </xf>
    <xf numFmtId="0" fontId="10" fillId="20" borderId="0">
      <alignment horizontal="left" indent="1"/>
      <protection/>
    </xf>
    <xf numFmtId="4" fontId="11" fillId="0" borderId="0">
      <alignment horizontal="right"/>
      <protection/>
    </xf>
    <xf numFmtId="0" fontId="12" fillId="0" borderId="0">
      <alignment horizontal="left"/>
      <protection/>
    </xf>
    <xf numFmtId="0" fontId="13" fillId="0" borderId="0">
      <alignment/>
      <protection/>
    </xf>
    <xf numFmtId="0" fontId="14" fillId="0" borderId="0">
      <alignment horizontal="center"/>
      <protection/>
    </xf>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28" borderId="3" applyNumberFormat="0" applyAlignment="0" applyProtection="0"/>
    <xf numFmtId="0" fontId="37" fillId="29" borderId="0" applyNumberFormat="0" applyBorder="0" applyAlignment="0" applyProtection="0"/>
    <xf numFmtId="9" fontId="0" fillId="0" borderId="0" applyFont="0" applyFill="0" applyBorder="0" applyAlignment="0" applyProtection="0"/>
    <xf numFmtId="0" fontId="0" fillId="30" borderId="4" applyNumberFormat="0" applyFont="0" applyAlignment="0" applyProtection="0"/>
    <xf numFmtId="0" fontId="38" fillId="0" borderId="5" applyNumberFormat="0" applyFill="0" applyAlignment="0" applyProtection="0"/>
    <xf numFmtId="0" fontId="39" fillId="31" borderId="0" applyNumberFormat="0" applyBorder="0" applyAlignment="0" applyProtection="0"/>
    <xf numFmtId="0" fontId="40" fillId="32"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2"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3" borderId="6" applyNumberFormat="0" applyAlignment="0" applyProtection="0"/>
    <xf numFmtId="0" fontId="0" fillId="0" borderId="0">
      <alignment/>
      <protection/>
    </xf>
    <xf numFmtId="0" fontId="49" fillId="34" borderId="0" applyNumberFormat="0" applyBorder="0" applyAlignment="0" applyProtection="0"/>
    <xf numFmtId="0" fontId="19" fillId="35" borderId="0" applyNumberFormat="0" applyBorder="0" applyAlignment="0" applyProtection="0"/>
    <xf numFmtId="0" fontId="15" fillId="0" borderId="0">
      <alignment/>
      <protection/>
    </xf>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0" fillId="0" borderId="0">
      <alignment vertical="center"/>
      <protection/>
    </xf>
    <xf numFmtId="38" fontId="0"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36"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0" borderId="0">
      <alignment/>
      <protection/>
    </xf>
    <xf numFmtId="0" fontId="0" fillId="0" borderId="0">
      <alignment/>
      <protection/>
    </xf>
  </cellStyleXfs>
  <cellXfs count="168">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horizontal="center"/>
    </xf>
    <xf numFmtId="176" fontId="0" fillId="0" borderId="16" xfId="0" applyNumberFormat="1" applyBorder="1" applyAlignment="1">
      <alignment/>
    </xf>
    <xf numFmtId="0" fontId="0" fillId="0" borderId="17" xfId="0" applyBorder="1" applyAlignment="1">
      <alignment shrinkToFit="1"/>
    </xf>
    <xf numFmtId="0" fontId="0" fillId="0" borderId="16" xfId="0" applyBorder="1" applyAlignment="1">
      <alignment shrinkToFit="1"/>
    </xf>
    <xf numFmtId="0" fontId="0" fillId="0" borderId="0" xfId="0" applyFill="1" applyBorder="1" applyAlignment="1">
      <alignment/>
    </xf>
    <xf numFmtId="38" fontId="0" fillId="0" borderId="12" xfId="64" applyFont="1" applyFill="1" applyBorder="1" applyAlignment="1">
      <alignment/>
    </xf>
    <xf numFmtId="185" fontId="16" fillId="0" borderId="17" xfId="0" applyNumberFormat="1" applyFont="1" applyBorder="1" applyAlignment="1" quotePrefix="1">
      <alignment horizontal="right"/>
    </xf>
    <xf numFmtId="38" fontId="0" fillId="0" borderId="0" xfId="64" applyFont="1" applyFill="1" applyBorder="1" applyAlignment="1">
      <alignment/>
    </xf>
    <xf numFmtId="38" fontId="0" fillId="0" borderId="18" xfId="64" applyFont="1" applyFill="1" applyBorder="1" applyAlignment="1">
      <alignment/>
    </xf>
    <xf numFmtId="0" fontId="0" fillId="0" borderId="12" xfId="0" applyFill="1" applyBorder="1" applyAlignment="1">
      <alignment/>
    </xf>
    <xf numFmtId="38" fontId="0" fillId="0" borderId="17" xfId="64" applyFont="1" applyFill="1" applyBorder="1" applyAlignment="1">
      <alignment/>
    </xf>
    <xf numFmtId="0" fontId="0" fillId="0" borderId="19" xfId="0" applyFill="1" applyBorder="1" applyAlignment="1">
      <alignment/>
    </xf>
    <xf numFmtId="38" fontId="0" fillId="0" borderId="16" xfId="64" applyFont="1" applyFill="1" applyBorder="1" applyAlignment="1">
      <alignment/>
    </xf>
    <xf numFmtId="0" fontId="0" fillId="0" borderId="20" xfId="0" applyFill="1" applyBorder="1" applyAlignment="1">
      <alignment/>
    </xf>
    <xf numFmtId="0" fontId="0" fillId="0" borderId="0" xfId="0" applyFill="1" applyAlignment="1">
      <alignment/>
    </xf>
    <xf numFmtId="0" fontId="0" fillId="0" borderId="0" xfId="0" applyNumberFormat="1" applyFill="1" applyAlignment="1">
      <alignment/>
    </xf>
    <xf numFmtId="0" fontId="0" fillId="0" borderId="21" xfId="0" applyFill="1" applyBorder="1" applyAlignment="1">
      <alignment horizontal="right"/>
    </xf>
    <xf numFmtId="0" fontId="0" fillId="0" borderId="21" xfId="0" applyFill="1" applyBorder="1" applyAlignment="1">
      <alignment horizontal="center"/>
    </xf>
    <xf numFmtId="0" fontId="0" fillId="0" borderId="13" xfId="0" applyFill="1" applyBorder="1" applyAlignment="1">
      <alignment horizontal="center"/>
    </xf>
    <xf numFmtId="0" fontId="0" fillId="0" borderId="17" xfId="0" applyFill="1" applyBorder="1" applyAlignment="1">
      <alignment/>
    </xf>
    <xf numFmtId="0" fontId="0" fillId="0" borderId="0" xfId="0" applyFill="1" applyBorder="1" applyAlignment="1">
      <alignment horizontal="center"/>
    </xf>
    <xf numFmtId="0" fontId="0" fillId="0" borderId="17" xfId="0" applyNumberFormat="1" applyFill="1" applyBorder="1" applyAlignment="1">
      <alignment/>
    </xf>
    <xf numFmtId="0" fontId="0" fillId="0" borderId="13" xfId="0" applyFill="1" applyBorder="1" applyAlignment="1">
      <alignment/>
    </xf>
    <xf numFmtId="0" fontId="0" fillId="0" borderId="0" xfId="0" applyFill="1" applyBorder="1" applyAlignment="1">
      <alignment/>
    </xf>
    <xf numFmtId="49" fontId="0" fillId="0" borderId="0" xfId="64" applyNumberFormat="1" applyFont="1" applyFill="1" applyBorder="1" applyAlignment="1">
      <alignment/>
    </xf>
    <xf numFmtId="38" fontId="0" fillId="0" borderId="22" xfId="64" applyFont="1" applyFill="1" applyBorder="1" applyAlignment="1">
      <alignment/>
    </xf>
    <xf numFmtId="49" fontId="0" fillId="0" borderId="17" xfId="64" applyNumberFormat="1" applyFont="1" applyFill="1" applyBorder="1" applyAlignment="1">
      <alignment/>
    </xf>
    <xf numFmtId="49" fontId="0" fillId="0" borderId="23" xfId="64" applyNumberFormat="1" applyFont="1" applyFill="1" applyBorder="1" applyAlignment="1">
      <alignment/>
    </xf>
    <xf numFmtId="38" fontId="0" fillId="0" borderId="24" xfId="64" applyFont="1" applyFill="1" applyBorder="1" applyAlignment="1">
      <alignment/>
    </xf>
    <xf numFmtId="49" fontId="0" fillId="0" borderId="22" xfId="0" applyNumberFormat="1" applyFill="1" applyBorder="1" applyAlignment="1">
      <alignment/>
    </xf>
    <xf numFmtId="38" fontId="0" fillId="0" borderId="19" xfId="64" applyFont="1" applyFill="1" applyBorder="1" applyAlignment="1">
      <alignment/>
    </xf>
    <xf numFmtId="183" fontId="0" fillId="0" borderId="15" xfId="0" applyNumberFormat="1" applyFill="1" applyBorder="1" applyAlignment="1">
      <alignment horizontal="center"/>
    </xf>
    <xf numFmtId="0" fontId="0" fillId="0" borderId="16" xfId="0" applyFill="1" applyBorder="1" applyAlignment="1">
      <alignment/>
    </xf>
    <xf numFmtId="0" fontId="0" fillId="0" borderId="12" xfId="0" applyFill="1" applyBorder="1" applyAlignment="1">
      <alignment horizontal="center"/>
    </xf>
    <xf numFmtId="0" fontId="0" fillId="0" borderId="16" xfId="0" applyNumberFormat="1" applyFill="1" applyBorder="1" applyAlignment="1">
      <alignment/>
    </xf>
    <xf numFmtId="0" fontId="0" fillId="0" borderId="15" xfId="0" applyFill="1" applyBorder="1" applyAlignment="1">
      <alignment/>
    </xf>
    <xf numFmtId="0" fontId="0" fillId="0" borderId="12" xfId="0" applyFill="1" applyBorder="1" applyAlignment="1">
      <alignment/>
    </xf>
    <xf numFmtId="49" fontId="0" fillId="0" borderId="12" xfId="64" applyNumberFormat="1" applyFont="1" applyFill="1" applyBorder="1" applyAlignment="1">
      <alignment/>
    </xf>
    <xf numFmtId="49" fontId="0" fillId="0" borderId="18" xfId="64" applyNumberFormat="1" applyFont="1" applyFill="1" applyBorder="1" applyAlignment="1">
      <alignment/>
    </xf>
    <xf numFmtId="49" fontId="0" fillId="0" borderId="16" xfId="0" applyNumberFormat="1" applyFill="1" applyBorder="1" applyAlignment="1">
      <alignment/>
    </xf>
    <xf numFmtId="38" fontId="0" fillId="0" borderId="20" xfId="64" applyFont="1" applyFill="1" applyBorder="1" applyAlignment="1">
      <alignment/>
    </xf>
    <xf numFmtId="38" fontId="0" fillId="0" borderId="23" xfId="64" applyFont="1" applyFill="1" applyBorder="1" applyAlignment="1">
      <alignment/>
    </xf>
    <xf numFmtId="49" fontId="0" fillId="0" borderId="17" xfId="0" applyNumberFormat="1" applyFill="1" applyBorder="1" applyAlignment="1">
      <alignment/>
    </xf>
    <xf numFmtId="0" fontId="0" fillId="0" borderId="16" xfId="0" applyNumberFormat="1" applyFill="1" applyBorder="1" applyAlignment="1">
      <alignment horizontal="right"/>
    </xf>
    <xf numFmtId="49" fontId="0" fillId="0" borderId="16" xfId="64" applyNumberFormat="1" applyFont="1" applyFill="1" applyBorder="1" applyAlignment="1">
      <alignment/>
    </xf>
    <xf numFmtId="0" fontId="0" fillId="0" borderId="15" xfId="0"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6" xfId="0" applyFill="1" applyBorder="1" applyAlignment="1">
      <alignment/>
    </xf>
    <xf numFmtId="38" fontId="0" fillId="0" borderId="27" xfId="64" applyFont="1" applyFill="1" applyBorder="1" applyAlignment="1">
      <alignment/>
    </xf>
    <xf numFmtId="49" fontId="0" fillId="0" borderId="26" xfId="64" applyNumberFormat="1" applyFont="1" applyFill="1" applyBorder="1" applyAlignment="1">
      <alignment/>
    </xf>
    <xf numFmtId="49" fontId="0" fillId="0" borderId="27" xfId="64" applyNumberFormat="1" applyFont="1" applyFill="1" applyBorder="1" applyAlignment="1">
      <alignment/>
    </xf>
    <xf numFmtId="38" fontId="0" fillId="0" borderId="26" xfId="64" applyFont="1" applyFill="1" applyBorder="1" applyAlignment="1">
      <alignment/>
    </xf>
    <xf numFmtId="49" fontId="0" fillId="0" borderId="28" xfId="64" applyNumberFormat="1" applyFont="1" applyFill="1" applyBorder="1" applyAlignment="1">
      <alignment/>
    </xf>
    <xf numFmtId="38" fontId="0" fillId="0" borderId="28" xfId="64" applyFont="1" applyFill="1" applyBorder="1" applyAlignment="1">
      <alignment/>
    </xf>
    <xf numFmtId="49" fontId="0" fillId="0" borderId="27" xfId="0" applyNumberFormat="1" applyFill="1" applyBorder="1" applyAlignment="1">
      <alignment/>
    </xf>
    <xf numFmtId="38" fontId="0" fillId="0" borderId="29" xfId="64" applyFont="1" applyFill="1" applyBorder="1" applyAlignment="1">
      <alignment/>
    </xf>
    <xf numFmtId="0" fontId="0" fillId="0" borderId="14" xfId="0"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0" fillId="0" borderId="30" xfId="0" applyFill="1" applyBorder="1" applyAlignment="1">
      <alignment horizontal="center"/>
    </xf>
    <xf numFmtId="0" fontId="0" fillId="0" borderId="31" xfId="0" applyNumberFormat="1" applyFill="1" applyBorder="1" applyAlignment="1">
      <alignment/>
    </xf>
    <xf numFmtId="38" fontId="0" fillId="0" borderId="30" xfId="64" applyFont="1" applyFill="1" applyBorder="1" applyAlignment="1">
      <alignment/>
    </xf>
    <xf numFmtId="38" fontId="0" fillId="0" borderId="31" xfId="64" applyFont="1" applyFill="1" applyBorder="1" applyAlignment="1">
      <alignment/>
    </xf>
    <xf numFmtId="0" fontId="0" fillId="0" borderId="32" xfId="0" applyFill="1" applyBorder="1" applyAlignment="1">
      <alignment/>
    </xf>
    <xf numFmtId="0" fontId="0" fillId="0" borderId="14" xfId="0" applyFill="1" applyBorder="1" applyAlignment="1">
      <alignment/>
    </xf>
    <xf numFmtId="49" fontId="0" fillId="0" borderId="30" xfId="64" applyNumberFormat="1" applyFont="1" applyFill="1" applyBorder="1" applyAlignment="1">
      <alignment/>
    </xf>
    <xf numFmtId="49" fontId="0" fillId="0" borderId="31" xfId="64" applyNumberFormat="1" applyFont="1" applyFill="1" applyBorder="1" applyAlignment="1">
      <alignment/>
    </xf>
    <xf numFmtId="49" fontId="0" fillId="0" borderId="33" xfId="64" applyNumberFormat="1" applyFont="1" applyFill="1" applyBorder="1" applyAlignment="1">
      <alignment/>
    </xf>
    <xf numFmtId="38" fontId="0" fillId="0" borderId="33" xfId="64" applyFont="1" applyFill="1" applyBorder="1" applyAlignment="1">
      <alignment/>
    </xf>
    <xf numFmtId="49" fontId="0" fillId="0" borderId="31" xfId="0" applyNumberFormat="1" applyFill="1" applyBorder="1" applyAlignment="1">
      <alignment/>
    </xf>
    <xf numFmtId="38" fontId="0" fillId="0" borderId="32" xfId="64" applyFont="1" applyFill="1" applyBorder="1" applyAlignment="1">
      <alignment/>
    </xf>
    <xf numFmtId="0" fontId="0" fillId="0" borderId="0" xfId="0" applyNumberFormat="1" applyFill="1" applyBorder="1" applyAlignment="1">
      <alignment/>
    </xf>
    <xf numFmtId="0" fontId="0" fillId="0" borderId="34" xfId="0" applyFill="1" applyBorder="1" applyAlignment="1">
      <alignment horizontal="right"/>
    </xf>
    <xf numFmtId="0" fontId="0" fillId="0" borderId="34" xfId="0" applyFill="1" applyBorder="1" applyAlignment="1">
      <alignment horizontal="center"/>
    </xf>
    <xf numFmtId="38" fontId="0" fillId="0" borderId="12" xfId="64" applyFont="1" applyFill="1" applyBorder="1" applyAlignment="1">
      <alignment horizontal="right"/>
    </xf>
    <xf numFmtId="190" fontId="0" fillId="0" borderId="16" xfId="0" applyNumberFormat="1" applyFill="1" applyBorder="1" applyAlignment="1">
      <alignment/>
    </xf>
    <xf numFmtId="184" fontId="0" fillId="0" borderId="15" xfId="0" applyNumberFormat="1" applyFill="1" applyBorder="1" applyAlignment="1">
      <alignment horizontal="center"/>
    </xf>
    <xf numFmtId="183" fontId="0" fillId="0" borderId="15" xfId="0" applyNumberFormat="1" applyFill="1" applyBorder="1" applyAlignment="1">
      <alignment/>
    </xf>
    <xf numFmtId="0" fontId="16" fillId="0" borderId="17" xfId="0" applyNumberFormat="1" applyFont="1" applyFill="1" applyBorder="1" applyAlignment="1">
      <alignment/>
    </xf>
    <xf numFmtId="38" fontId="0" fillId="0" borderId="0" xfId="0" applyNumberFormat="1" applyFill="1" applyBorder="1" applyAlignment="1">
      <alignment/>
    </xf>
    <xf numFmtId="0" fontId="0" fillId="0" borderId="18" xfId="0" applyFont="1" applyFill="1" applyBorder="1" applyAlignment="1">
      <alignment/>
    </xf>
    <xf numFmtId="38" fontId="16" fillId="0" borderId="17" xfId="64" applyFont="1" applyFill="1" applyBorder="1" applyAlignment="1">
      <alignment/>
    </xf>
    <xf numFmtId="38" fontId="16" fillId="0" borderId="0" xfId="0" applyNumberFormat="1" applyFont="1" applyFill="1" applyBorder="1" applyAlignment="1">
      <alignment/>
    </xf>
    <xf numFmtId="0" fontId="0" fillId="0" borderId="12" xfId="0" applyFill="1" applyBorder="1" applyAlignment="1">
      <alignment shrinkToFit="1"/>
    </xf>
    <xf numFmtId="186" fontId="0" fillId="0" borderId="17" xfId="0" applyNumberFormat="1" applyFill="1" applyBorder="1" applyAlignment="1">
      <alignment/>
    </xf>
    <xf numFmtId="0" fontId="0" fillId="0" borderId="18" xfId="0" applyFill="1" applyBorder="1" applyAlignment="1">
      <alignment/>
    </xf>
    <xf numFmtId="186" fontId="0" fillId="0" borderId="16" xfId="0" applyNumberFormat="1" applyFill="1" applyBorder="1" applyAlignment="1">
      <alignment/>
    </xf>
    <xf numFmtId="186" fontId="0" fillId="0" borderId="17" xfId="0" applyNumberFormat="1" applyFill="1" applyBorder="1" applyAlignment="1">
      <alignment/>
    </xf>
    <xf numFmtId="186" fontId="0" fillId="0" borderId="16" xfId="0" applyNumberFormat="1" applyFill="1" applyBorder="1" applyAlignment="1">
      <alignment/>
    </xf>
    <xf numFmtId="176" fontId="16" fillId="0" borderId="17" xfId="0" applyNumberFormat="1" applyFont="1" applyBorder="1" applyAlignment="1" quotePrefix="1">
      <alignment horizontal="right"/>
    </xf>
    <xf numFmtId="38" fontId="0" fillId="0" borderId="16" xfId="64" applyFont="1" applyFill="1" applyBorder="1" applyAlignment="1">
      <alignment/>
    </xf>
    <xf numFmtId="0" fontId="0" fillId="0" borderId="0" xfId="0" applyFill="1" applyAlignment="1">
      <alignment shrinkToFit="1"/>
    </xf>
    <xf numFmtId="0" fontId="0" fillId="0" borderId="17" xfId="0" applyFill="1" applyBorder="1" applyAlignment="1">
      <alignment shrinkToFit="1"/>
    </xf>
    <xf numFmtId="0" fontId="0" fillId="0" borderId="16" xfId="0" applyFill="1" applyBorder="1" applyAlignment="1">
      <alignment shrinkToFit="1"/>
    </xf>
    <xf numFmtId="0" fontId="0" fillId="0" borderId="31" xfId="0" applyFill="1" applyBorder="1" applyAlignment="1">
      <alignment shrinkToFit="1"/>
    </xf>
    <xf numFmtId="0" fontId="0" fillId="0" borderId="0" xfId="0" applyFill="1" applyBorder="1" applyAlignment="1">
      <alignment shrinkToFit="1"/>
    </xf>
    <xf numFmtId="0" fontId="0" fillId="0" borderId="17" xfId="0" applyNumberFormat="1" applyFill="1" applyBorder="1" applyAlignment="1">
      <alignment/>
    </xf>
    <xf numFmtId="0" fontId="0" fillId="0" borderId="16" xfId="0" applyNumberFormat="1" applyFill="1" applyBorder="1" applyAlignment="1">
      <alignment/>
    </xf>
    <xf numFmtId="0" fontId="0" fillId="0" borderId="12" xfId="0" applyFont="1" applyFill="1" applyBorder="1" applyAlignment="1">
      <alignment/>
    </xf>
    <xf numFmtId="0" fontId="0" fillId="0" borderId="17" xfId="0" applyFont="1" applyFill="1" applyBorder="1" applyAlignment="1">
      <alignment shrinkToFit="1"/>
    </xf>
    <xf numFmtId="0" fontId="0" fillId="0" borderId="16" xfId="0" applyFont="1" applyFill="1" applyBorder="1" applyAlignment="1">
      <alignment shrinkToFit="1"/>
    </xf>
    <xf numFmtId="0" fontId="0" fillId="0" borderId="12" xfId="0" applyFont="1" applyFill="1" applyBorder="1" applyAlignment="1">
      <alignment horizontal="center"/>
    </xf>
    <xf numFmtId="9" fontId="0" fillId="0" borderId="16" xfId="0" applyNumberFormat="1" applyFill="1" applyBorder="1" applyAlignment="1">
      <alignment horizontal="left" shrinkToFit="1"/>
    </xf>
    <xf numFmtId="0" fontId="0" fillId="0" borderId="16" xfId="0" applyFont="1" applyFill="1" applyBorder="1" applyAlignment="1">
      <alignment shrinkToFit="1"/>
    </xf>
    <xf numFmtId="0" fontId="0" fillId="0" borderId="12" xfId="0" applyFont="1" applyFill="1" applyBorder="1" applyAlignment="1">
      <alignment/>
    </xf>
    <xf numFmtId="0" fontId="0" fillId="0" borderId="17" xfId="0" applyFont="1" applyFill="1" applyBorder="1" applyAlignment="1">
      <alignment shrinkToFit="1"/>
    </xf>
    <xf numFmtId="0" fontId="0" fillId="0" borderId="30" xfId="0" applyFont="1" applyFill="1" applyBorder="1" applyAlignment="1">
      <alignment/>
    </xf>
    <xf numFmtId="0" fontId="0" fillId="0" borderId="30" xfId="0" applyFont="1" applyFill="1" applyBorder="1" applyAlignment="1">
      <alignment horizontal="center"/>
    </xf>
    <xf numFmtId="57" fontId="0" fillId="0" borderId="0" xfId="0" applyNumberFormat="1" applyFont="1" applyFill="1" applyBorder="1" applyAlignment="1">
      <alignment horizontal="right" shrinkToFit="1"/>
    </xf>
    <xf numFmtId="0" fontId="0" fillId="0" borderId="0" xfId="0" applyFill="1" applyBorder="1" applyAlignment="1">
      <alignment horizontal="right"/>
    </xf>
    <xf numFmtId="49" fontId="0" fillId="0" borderId="0" xfId="0" applyNumberFormat="1" applyFill="1" applyBorder="1" applyAlignment="1">
      <alignment/>
    </xf>
    <xf numFmtId="0" fontId="0" fillId="0" borderId="17" xfId="0" applyFill="1" applyBorder="1" applyAlignment="1">
      <alignment/>
    </xf>
    <xf numFmtId="0" fontId="0" fillId="0" borderId="16" xfId="0" applyFill="1" applyBorder="1" applyAlignment="1">
      <alignment/>
    </xf>
    <xf numFmtId="0" fontId="0" fillId="0" borderId="31" xfId="0" applyFill="1" applyBorder="1" applyAlignment="1">
      <alignment/>
    </xf>
    <xf numFmtId="177" fontId="0" fillId="0" borderId="16" xfId="0" applyNumberFormat="1" applyFill="1" applyBorder="1" applyAlignment="1">
      <alignment/>
    </xf>
    <xf numFmtId="177" fontId="16" fillId="0" borderId="17" xfId="0" applyNumberFormat="1" applyFont="1" applyFill="1" applyBorder="1" applyAlignment="1" quotePrefix="1">
      <alignment horizontal="right"/>
    </xf>
    <xf numFmtId="177" fontId="0" fillId="0" borderId="31" xfId="0" applyNumberForma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13" xfId="0" applyBorder="1" applyAlignment="1">
      <alignment horizontal="center"/>
    </xf>
    <xf numFmtId="0" fontId="0" fillId="0" borderId="35" xfId="0" applyBorder="1" applyAlignment="1">
      <alignment/>
    </xf>
    <xf numFmtId="0" fontId="0" fillId="0" borderId="17" xfId="0" applyBorder="1" applyAlignment="1">
      <alignment/>
    </xf>
    <xf numFmtId="0" fontId="0" fillId="0" borderId="0" xfId="0" applyAlignment="1">
      <alignment horizontal="center"/>
    </xf>
    <xf numFmtId="177" fontId="16" fillId="0" borderId="17" xfId="0" applyNumberFormat="1" applyFont="1" applyBorder="1" applyAlignment="1" quotePrefix="1">
      <alignment horizontal="right"/>
    </xf>
    <xf numFmtId="0" fontId="0" fillId="0" borderId="19" xfId="0" applyBorder="1" applyAlignment="1">
      <alignment/>
    </xf>
    <xf numFmtId="183" fontId="0" fillId="0" borderId="15" xfId="0" applyNumberFormat="1" applyBorder="1" applyAlignment="1">
      <alignment horizontal="center"/>
    </xf>
    <xf numFmtId="0" fontId="0" fillId="0" borderId="36" xfId="0" applyBorder="1" applyAlignment="1">
      <alignment horizontal="left"/>
    </xf>
    <xf numFmtId="0" fontId="0" fillId="0" borderId="16" xfId="0" applyBorder="1" applyAlignment="1">
      <alignment/>
    </xf>
    <xf numFmtId="177" fontId="0" fillId="0" borderId="16" xfId="0" applyNumberFormat="1" applyBorder="1" applyAlignment="1">
      <alignment/>
    </xf>
    <xf numFmtId="0" fontId="0" fillId="0" borderId="20" xfId="0" applyBorder="1" applyAlignment="1">
      <alignment/>
    </xf>
    <xf numFmtId="0" fontId="0" fillId="0" borderId="15" xfId="0" applyBorder="1" applyAlignment="1">
      <alignment horizontal="center"/>
    </xf>
    <xf numFmtId="0" fontId="0" fillId="0" borderId="18" xfId="0" applyFont="1" applyBorder="1" applyAlignment="1">
      <alignment/>
    </xf>
    <xf numFmtId="0" fontId="0" fillId="0" borderId="14" xfId="0" applyBorder="1" applyAlignment="1">
      <alignment horizontal="center"/>
    </xf>
    <xf numFmtId="0" fontId="0" fillId="0" borderId="30" xfId="0" applyBorder="1" applyAlignment="1">
      <alignment/>
    </xf>
    <xf numFmtId="0" fontId="0" fillId="0" borderId="31" xfId="0" applyBorder="1" applyAlignment="1">
      <alignment/>
    </xf>
    <xf numFmtId="0" fontId="0" fillId="0" borderId="30" xfId="0" applyBorder="1" applyAlignment="1">
      <alignment horizontal="center"/>
    </xf>
    <xf numFmtId="177" fontId="0" fillId="0" borderId="31" xfId="0" applyNumberFormat="1" applyBorder="1" applyAlignment="1">
      <alignment/>
    </xf>
    <xf numFmtId="0" fontId="0" fillId="0" borderId="32" xfId="0" applyBorder="1" applyAlignment="1">
      <alignment/>
    </xf>
    <xf numFmtId="0" fontId="0" fillId="0" borderId="12" xfId="0" applyBorder="1" applyAlignment="1">
      <alignment horizontal="left"/>
    </xf>
    <xf numFmtId="183" fontId="0" fillId="0" borderId="15" xfId="0" applyNumberFormat="1" applyFont="1" applyBorder="1" applyAlignment="1">
      <alignment horizontal="center"/>
    </xf>
    <xf numFmtId="0" fontId="0" fillId="0" borderId="12" xfId="0" applyBorder="1" applyAlignment="1">
      <alignment shrinkToFit="1"/>
    </xf>
    <xf numFmtId="0" fontId="0" fillId="0" borderId="18" xfId="0" applyBorder="1" applyAlignment="1">
      <alignment/>
    </xf>
    <xf numFmtId="0" fontId="0" fillId="0" borderId="34"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NumberFormat="1" applyFill="1" applyBorder="1" applyAlignment="1">
      <alignment horizontal="center" vertical="center"/>
    </xf>
    <xf numFmtId="0" fontId="0" fillId="0" borderId="43" xfId="0" applyNumberForma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text" xfId="33"/>
    <cellStyle name="Calc Currency (0)" xfId="34"/>
    <cellStyle name="entry" xfId="35"/>
    <cellStyle name="Header1" xfId="36"/>
    <cellStyle name="Header2" xfId="37"/>
    <cellStyle name="Milliers [0]_AR1194" xfId="38"/>
    <cellStyle name="Milliers_AR1194" xfId="39"/>
    <cellStyle name="NonPrint_Heading" xfId="40"/>
    <cellStyle name="Normal - Style1" xfId="41"/>
    <cellStyle name="Normal_#18-Internet" xfId="42"/>
    <cellStyle name="price" xfId="43"/>
    <cellStyle name="Product Title" xfId="44"/>
    <cellStyle name="revised" xfId="45"/>
    <cellStyle name="section" xfId="46"/>
    <cellStyle name="subhead" xfId="47"/>
    <cellStyle name="title"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メモ" xfId="59"/>
    <cellStyle name="リンク セル" xfId="60"/>
    <cellStyle name="悪い" xfId="61"/>
    <cellStyle name="計算" xfId="62"/>
    <cellStyle name="警告文" xfId="63"/>
    <cellStyle name="Comma [0]" xfId="64"/>
    <cellStyle name="Comma"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良い" xfId="77"/>
    <cellStyle name="㼿" xfId="78"/>
    <cellStyle name="㼿?" xfId="79"/>
    <cellStyle name="㼿_01-04阿久比 板山公民館改修内訳書" xfId="80"/>
    <cellStyle name="㼿_愛厚新生寮改築工事内訳書 160720_2" xfId="81"/>
    <cellStyle name="㼿_愛厚新生寮改築工事内訳書 160725_2" xfId="82"/>
    <cellStyle name="㼿_愛厚新生寮改築工事内訳書 160726_3" xfId="83"/>
    <cellStyle name="㼿_愛厚新生寮改築工事内訳書_1" xfId="84"/>
    <cellStyle name="㼿_笠松町学校給食ｾﾝﾀｰ建築工事見積項目" xfId="85"/>
    <cellStyle name="㼿_豊山小学校講堂改修内訳書 150122" xfId="86"/>
    <cellStyle name="㼿㼿" xfId="87"/>
    <cellStyle name="㼿㼿?" xfId="88"/>
    <cellStyle name="㼿㼿_01-04阿久比 南部小ﾄｲﾚ改修内訳書_2" xfId="89"/>
    <cellStyle name="㼿㼿㼿" xfId="90"/>
    <cellStyle name="㼿㼿㼿?" xfId="91"/>
    <cellStyle name="㼿㼿㼿_愛厚新生寮改築工事内訳書" xfId="92"/>
    <cellStyle name="㼿㼿㼿㼿" xfId="93"/>
    <cellStyle name="㼿㼿㼿㼿㼿㼿?" xfId="94"/>
    <cellStyle name="㼿㼿㼿㼿㼿㼿㼿?" xfId="95"/>
    <cellStyle name="㼿㼿㼿㼿㼿㼿㼿㼿㼿?" xfId="96"/>
    <cellStyle name="㼿㼿㼿㼿㼿㼿㼿㼿㼿㼿?" xfId="97"/>
    <cellStyle name="㼿㼿㼿㼿㼿㼿㼿㼿㼿㼿㼿㼿㼿㼿㼿㼿㼿㼿㼿㼿㼿㼿㼿㼿㼿㼿㼰㼿㼿㼿"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1"/>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FB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4066;&#24029;%20&#20849;&#26377;&#26360;&#24235;%20Excel_dat%202002&#23448;&#24193;%20&#24859;&#30693;&#23376;&#20379;&#12398;&#22269;%20&#35373;&#20633;&#35373;&#35336;&#26360;&#12539;&#21407;&#312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4037;&#20107;&#25104;&#32318;&#34920;%20H15.8.27&#12481;&#12455;&#12483;&#12463;&#34920;&#12539;&#35413;&#23450;&#34920;%20&#57379;H15&#12539;&#26032;&#31649;&#29702;&#30058;&#21495;&#23550;&#24540;&#12539;&#24037;&#20107;&#25104;&#32318;&#35413;&#23450;&#25913;&#35330;&#29256;%20&#26032;&#35413;&#23450;&#30435;&#30563;&#21729;&#25913;&#333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1\&#29289;&#20214;\Documents%20and%20Settings\&#21213;&#23621;\My%20Documents\&#26989;&#21209;&#65411;&#65438;&#65392;&#65408;\&#25968;&#37327;&#35519;&#26360;\&#38463;&#20037;&#27604;&#20013;&#23398;&#26657;&#65420;&#65439;&#65392;&#65433;&#26032;&#31689;&#24037;&#20107;\140313\&#24314;&#20855;%20&#20154;&#12414;&#12385;%20&#12514;&#12487;&#12523;&#25972;&#20633;H12%20&#20840;&#20307;&#35373;&#35336;&#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1\&#29289;&#20214;\Documents%20and%20Settings\&#21213;&#23621;\My%20Documents\&#26989;&#21209;&#65411;&#65438;&#65392;&#65408;\&#25968;&#37327;&#35519;&#26360;\&#38463;&#20037;&#27604;&#20013;&#23398;&#26657;&#65420;&#65439;&#65392;&#65433;&#26032;&#31689;&#24037;&#20107;\140313\&#24314;&#20855;%20M%20&#19977;&#22909;&#12365;&#12383;&#12424;&#12375;&#20013;&#23398;-301%2039&#31309;&#31639;&#38306;&#36899;%20&#35211;&#31309;%20&#12365;&#12383;&#12424;&#12375;&#20013;&#23398;&#26657;&#26657;&#33294;&#26847;&#65288;&#27231;&#26800;&#65289;&#24037;&#20107;&#24403;&#21021;&#35373;&#35336;&#26360;0403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IWA-C154%20&#23721;&#20117;&#35501;&#21462;&#23554;&#29992;%20s_data%20&#38738;&#12356;&#40165;%20&#20869;&#35379;%20&#21336;&#20385;&#21335;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備"/>
      <sheetName val="代価"/>
      <sheetName val="複合単価 "/>
      <sheetName val="見積比較表"/>
      <sheetName val="大項目"/>
      <sheetName val="表紙"/>
      <sheetName val="建築"/>
      <sheetName val="仮設・諸経費"/>
      <sheetName val="単価コード"/>
      <sheetName val="単価表（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入力"/>
      <sheetName val="別紙ー１－１"/>
      <sheetName val="別紙ー１ー２"/>
      <sheetName val="裏方"/>
      <sheetName val="記録"/>
      <sheetName val="入力の説明"/>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括表"/>
      <sheetName val="EV棟増築"/>
      <sheetName val="改修工事"/>
      <sheetName val="電気設備"/>
      <sheetName val="機械設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総括表"/>
      <sheetName val="経費書式"/>
      <sheetName val="機械工事"/>
      <sheetName val="様式６建築"/>
      <sheetName val="支出負担"/>
      <sheetName val="2003複合経費率"/>
      <sheetName val="ORG"/>
      <sheetName val="TEMP"/>
      <sheetName val="建築"/>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書式"/>
      <sheetName val="機器"/>
      <sheetName val="吹出ダンパ"/>
      <sheetName val="設定"/>
      <sheetName val="配管保温塗装"/>
      <sheetName val="VE"/>
      <sheetName val="ダクト保温"/>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320"/>
  <sheetViews>
    <sheetView showZeros="0" tabSelected="1" view="pageBreakPreview" zoomScale="85" zoomScaleNormal="75" zoomScaleSheetLayoutView="85" zoomScalePageLayoutView="0" workbookViewId="0" topLeftCell="A1">
      <selection activeCell="H18" sqref="H18"/>
    </sheetView>
  </sheetViews>
  <sheetFormatPr defaultColWidth="9.00390625" defaultRowHeight="13.5"/>
  <cols>
    <col min="1" max="1" width="2.625" style="21" customWidth="1"/>
    <col min="2" max="2" width="5.75390625" style="21" customWidth="1"/>
    <col min="3" max="3" width="30.625" style="21" customWidth="1"/>
    <col min="4" max="4" width="24.625" style="21" customWidth="1"/>
    <col min="5" max="5" width="6.625" style="21" customWidth="1"/>
    <col min="6" max="6" width="10.625" style="22" customWidth="1"/>
    <col min="7" max="7" width="12.625" style="21" customWidth="1"/>
    <col min="8" max="8" width="20.625" style="21" customWidth="1"/>
    <col min="9" max="11" width="10.625" style="21" customWidth="1"/>
    <col min="12" max="13" width="2.625" style="21" customWidth="1"/>
    <col min="14" max="14" width="4.00390625" style="21" customWidth="1"/>
    <col min="15" max="15" width="28.50390625" style="21" customWidth="1"/>
    <col min="16" max="16" width="22.625" style="21" customWidth="1"/>
    <col min="17" max="17" width="6.625" style="21" customWidth="1"/>
    <col min="18" max="18" width="16.25390625" style="21" customWidth="1"/>
    <col min="19" max="19" width="7.75390625" style="21" customWidth="1"/>
    <col min="20" max="20" width="9.625" style="21" customWidth="1"/>
    <col min="21" max="21" width="11.125" style="21" customWidth="1"/>
    <col min="22" max="22" width="9.625" style="21" customWidth="1"/>
    <col min="23" max="23" width="10.00390625" style="21" customWidth="1"/>
    <col min="24" max="24" width="9.625" style="21" customWidth="1"/>
    <col min="25" max="25" width="4.75390625" style="21" customWidth="1"/>
    <col min="26" max="26" width="9.625" style="21" customWidth="1"/>
    <col min="27" max="27" width="4.75390625" style="21" customWidth="1"/>
    <col min="28" max="28" width="9.625" style="21" customWidth="1"/>
    <col min="29" max="29" width="2.625" style="21" customWidth="1"/>
    <col min="30" max="16384" width="9.00390625" style="21" customWidth="1"/>
  </cols>
  <sheetData>
    <row r="1" spans="10:29" ht="14.25" thickBot="1">
      <c r="J1" s="23" t="s">
        <v>0</v>
      </c>
      <c r="K1" s="24">
        <v>1</v>
      </c>
      <c r="N1" s="11"/>
      <c r="O1" s="11"/>
      <c r="P1" s="11"/>
      <c r="Q1" s="11"/>
      <c r="R1" s="11"/>
      <c r="S1" s="11"/>
      <c r="T1" s="11"/>
      <c r="U1" s="11"/>
      <c r="V1" s="11"/>
      <c r="W1" s="11"/>
      <c r="X1" s="11"/>
      <c r="Y1" s="11"/>
      <c r="Z1" s="11"/>
      <c r="AA1" s="11"/>
      <c r="AB1" s="11"/>
      <c r="AC1" s="11"/>
    </row>
    <row r="2" spans="2:29" ht="13.5">
      <c r="B2" s="155" t="s">
        <v>50</v>
      </c>
      <c r="C2" s="151"/>
      <c r="D2" s="157" t="s">
        <v>51</v>
      </c>
      <c r="E2" s="151" t="s">
        <v>52</v>
      </c>
      <c r="F2" s="159" t="s">
        <v>56</v>
      </c>
      <c r="G2" s="151" t="s">
        <v>53</v>
      </c>
      <c r="H2" s="157" t="s">
        <v>54</v>
      </c>
      <c r="I2" s="151" t="s">
        <v>55</v>
      </c>
      <c r="J2" s="151"/>
      <c r="K2" s="152"/>
      <c r="N2" s="165"/>
      <c r="O2" s="165"/>
      <c r="P2" s="165"/>
      <c r="Q2" s="165"/>
      <c r="R2" s="165"/>
      <c r="S2" s="165"/>
      <c r="T2" s="165"/>
      <c r="U2" s="165"/>
      <c r="V2" s="165"/>
      <c r="W2" s="165"/>
      <c r="X2" s="165"/>
      <c r="Y2" s="165"/>
      <c r="Z2" s="165"/>
      <c r="AA2" s="165"/>
      <c r="AB2" s="165"/>
      <c r="AC2" s="11"/>
    </row>
    <row r="3" spans="2:29" ht="14.25" thickBot="1">
      <c r="B3" s="156"/>
      <c r="C3" s="153"/>
      <c r="D3" s="158"/>
      <c r="E3" s="153"/>
      <c r="F3" s="160"/>
      <c r="G3" s="153"/>
      <c r="H3" s="158"/>
      <c r="I3" s="153"/>
      <c r="J3" s="153"/>
      <c r="K3" s="154"/>
      <c r="N3" s="165"/>
      <c r="O3" s="165"/>
      <c r="P3" s="165"/>
      <c r="Q3" s="165"/>
      <c r="R3" s="165"/>
      <c r="S3" s="165"/>
      <c r="T3" s="165"/>
      <c r="U3" s="165"/>
      <c r="V3" s="165"/>
      <c r="W3" s="165"/>
      <c r="X3" s="165"/>
      <c r="Y3" s="165"/>
      <c r="Z3" s="165"/>
      <c r="AA3" s="165"/>
      <c r="AB3" s="165"/>
      <c r="AC3" s="11"/>
    </row>
    <row r="4" spans="2:29" ht="14.25" thickTop="1">
      <c r="B4" s="25"/>
      <c r="C4" s="126"/>
      <c r="D4" s="120"/>
      <c r="E4" s="27"/>
      <c r="F4" s="124"/>
      <c r="G4" s="14"/>
      <c r="H4" s="17"/>
      <c r="I4" s="11"/>
      <c r="J4" s="11"/>
      <c r="K4" s="18"/>
      <c r="N4" s="11"/>
      <c r="O4" s="11"/>
      <c r="P4" s="11"/>
      <c r="Q4" s="30"/>
      <c r="R4" s="14"/>
      <c r="S4" s="31"/>
      <c r="T4" s="14"/>
      <c r="U4" s="31"/>
      <c r="V4" s="14"/>
      <c r="W4" s="14"/>
      <c r="X4" s="14"/>
      <c r="Y4" s="31"/>
      <c r="Z4" s="14"/>
      <c r="AA4" s="119"/>
      <c r="AB4" s="14"/>
      <c r="AC4" s="11"/>
    </row>
    <row r="5" spans="2:29" ht="13.5">
      <c r="B5" s="38"/>
      <c r="C5" s="127" t="s">
        <v>135</v>
      </c>
      <c r="D5" s="121"/>
      <c r="E5" s="40"/>
      <c r="F5" s="123"/>
      <c r="G5" s="12"/>
      <c r="H5" s="19"/>
      <c r="I5" s="16"/>
      <c r="J5" s="16"/>
      <c r="K5" s="20"/>
      <c r="N5" s="11"/>
      <c r="O5" s="11"/>
      <c r="P5" s="11"/>
      <c r="Q5" s="30"/>
      <c r="R5" s="14"/>
      <c r="S5" s="31"/>
      <c r="T5" s="14"/>
      <c r="U5" s="31"/>
      <c r="V5" s="14"/>
      <c r="W5" s="14"/>
      <c r="X5" s="14"/>
      <c r="Y5" s="31"/>
      <c r="Z5" s="14"/>
      <c r="AA5" s="119"/>
      <c r="AB5" s="14"/>
      <c r="AC5" s="11"/>
    </row>
    <row r="6" spans="2:29" ht="13.5">
      <c r="B6" s="25"/>
      <c r="C6" s="30"/>
      <c r="D6" s="120"/>
      <c r="E6" s="27"/>
      <c r="F6" s="124"/>
      <c r="G6" s="14"/>
      <c r="H6" s="17"/>
      <c r="I6" s="11"/>
      <c r="J6" s="11"/>
      <c r="K6" s="18"/>
      <c r="N6" s="11"/>
      <c r="O6" s="11"/>
      <c r="P6" s="11"/>
      <c r="Q6" s="30"/>
      <c r="R6" s="14"/>
      <c r="S6" s="31"/>
      <c r="T6" s="14"/>
      <c r="U6" s="31"/>
      <c r="V6" s="14"/>
      <c r="W6" s="14"/>
      <c r="X6" s="14"/>
      <c r="Y6" s="31"/>
      <c r="Z6" s="14"/>
      <c r="AA6" s="119"/>
      <c r="AB6" s="14"/>
      <c r="AC6" s="11"/>
    </row>
    <row r="7" spans="2:29" ht="13.5">
      <c r="B7" s="38"/>
      <c r="C7" s="43"/>
      <c r="D7" s="121"/>
      <c r="E7" s="40"/>
      <c r="F7" s="123"/>
      <c r="G7" s="12"/>
      <c r="H7" s="19"/>
      <c r="I7" s="16"/>
      <c r="J7" s="16"/>
      <c r="K7" s="20"/>
      <c r="N7" s="11"/>
      <c r="O7" s="11"/>
      <c r="P7" s="11"/>
      <c r="Q7" s="27"/>
      <c r="R7" s="14"/>
      <c r="S7" s="31"/>
      <c r="T7" s="14"/>
      <c r="U7" s="31"/>
      <c r="V7" s="14"/>
      <c r="W7" s="14"/>
      <c r="X7" s="14"/>
      <c r="Y7" s="31"/>
      <c r="Z7" s="14"/>
      <c r="AA7" s="119"/>
      <c r="AB7" s="14"/>
      <c r="AC7" s="11"/>
    </row>
    <row r="8" spans="2:29" ht="13.5">
      <c r="B8" s="25"/>
      <c r="C8" s="30"/>
      <c r="D8" s="101"/>
      <c r="E8" s="27"/>
      <c r="F8" s="124"/>
      <c r="G8" s="14"/>
      <c r="H8" s="17"/>
      <c r="I8" s="11"/>
      <c r="J8" s="11"/>
      <c r="K8" s="18"/>
      <c r="N8" s="11"/>
      <c r="O8" s="11"/>
      <c r="P8" s="11"/>
      <c r="Q8" s="30"/>
      <c r="R8" s="14"/>
      <c r="S8" s="31"/>
      <c r="T8" s="14"/>
      <c r="U8" s="31"/>
      <c r="V8" s="14"/>
      <c r="W8" s="14"/>
      <c r="X8" s="14"/>
      <c r="Y8" s="31"/>
      <c r="Z8" s="14"/>
      <c r="AA8" s="119"/>
      <c r="AB8" s="14"/>
      <c r="AC8" s="11"/>
    </row>
    <row r="9" spans="2:29" ht="13.5">
      <c r="B9" s="52" t="s">
        <v>145</v>
      </c>
      <c r="C9" s="43" t="s">
        <v>136</v>
      </c>
      <c r="D9" s="102"/>
      <c r="E9" s="40" t="s">
        <v>57</v>
      </c>
      <c r="F9" s="123">
        <v>1</v>
      </c>
      <c r="G9" s="12"/>
      <c r="H9" s="19"/>
      <c r="I9" s="89"/>
      <c r="J9" s="16"/>
      <c r="K9" s="20"/>
      <c r="N9" s="11"/>
      <c r="O9" s="11"/>
      <c r="P9" s="11"/>
      <c r="Q9" s="27"/>
      <c r="R9" s="14"/>
      <c r="S9" s="31"/>
      <c r="T9" s="14"/>
      <c r="U9" s="31"/>
      <c r="V9" s="14"/>
      <c r="W9" s="14"/>
      <c r="X9" s="14"/>
      <c r="Y9" s="31"/>
      <c r="Z9" s="14"/>
      <c r="AA9" s="119"/>
      <c r="AB9" s="14"/>
      <c r="AC9" s="11"/>
    </row>
    <row r="10" spans="2:29" ht="13.5">
      <c r="B10" s="25"/>
      <c r="C10" s="30"/>
      <c r="D10" s="101"/>
      <c r="E10" s="27"/>
      <c r="F10" s="124"/>
      <c r="G10" s="14"/>
      <c r="H10" s="90"/>
      <c r="I10" s="11"/>
      <c r="J10" s="11"/>
      <c r="K10" s="18"/>
      <c r="N10" s="11"/>
      <c r="O10" s="11"/>
      <c r="P10" s="11"/>
      <c r="Q10" s="30"/>
      <c r="R10" s="14"/>
      <c r="S10" s="31"/>
      <c r="T10" s="14"/>
      <c r="U10" s="31"/>
      <c r="V10" s="14"/>
      <c r="W10" s="14"/>
      <c r="X10" s="14"/>
      <c r="Y10" s="31"/>
      <c r="Z10" s="14"/>
      <c r="AA10" s="119"/>
      <c r="AB10" s="14"/>
      <c r="AC10" s="11"/>
    </row>
    <row r="11" spans="2:29" ht="13.5">
      <c r="B11" s="52" t="s">
        <v>146</v>
      </c>
      <c r="C11" s="43" t="s">
        <v>207</v>
      </c>
      <c r="D11" s="102"/>
      <c r="E11" s="40" t="s">
        <v>57</v>
      </c>
      <c r="F11" s="123">
        <v>1</v>
      </c>
      <c r="G11" s="12"/>
      <c r="H11" s="99"/>
      <c r="I11" s="89"/>
      <c r="J11" s="16"/>
      <c r="K11" s="20"/>
      <c r="N11" s="11"/>
      <c r="O11" s="11"/>
      <c r="P11" s="11"/>
      <c r="Q11" s="27"/>
      <c r="R11" s="14"/>
      <c r="S11" s="31"/>
      <c r="T11" s="14"/>
      <c r="U11" s="31"/>
      <c r="V11" s="14"/>
      <c r="W11" s="14"/>
      <c r="X11" s="14"/>
      <c r="Y11" s="31"/>
      <c r="Z11" s="14"/>
      <c r="AA11" s="119"/>
      <c r="AB11" s="14"/>
      <c r="AC11" s="11"/>
    </row>
    <row r="12" spans="2:29" ht="13.5">
      <c r="B12" s="25"/>
      <c r="C12" s="30"/>
      <c r="D12" s="101"/>
      <c r="E12" s="27"/>
      <c r="F12" s="124"/>
      <c r="G12" s="14"/>
      <c r="H12" s="90"/>
      <c r="I12" s="11"/>
      <c r="J12" s="11"/>
      <c r="K12" s="18"/>
      <c r="N12" s="11"/>
      <c r="O12" s="11"/>
      <c r="P12" s="11"/>
      <c r="Q12" s="30"/>
      <c r="R12" s="14"/>
      <c r="S12" s="31"/>
      <c r="T12" s="14"/>
      <c r="U12" s="31"/>
      <c r="V12" s="14"/>
      <c r="W12" s="14"/>
      <c r="X12" s="14"/>
      <c r="Y12" s="31"/>
      <c r="Z12" s="14"/>
      <c r="AA12" s="119"/>
      <c r="AB12" s="14"/>
      <c r="AC12" s="11"/>
    </row>
    <row r="13" spans="2:29" ht="13.5">
      <c r="B13" s="52" t="s">
        <v>147</v>
      </c>
      <c r="C13" s="43" t="s">
        <v>137</v>
      </c>
      <c r="D13" s="102"/>
      <c r="E13" s="40" t="s">
        <v>14</v>
      </c>
      <c r="F13" s="123">
        <v>1</v>
      </c>
      <c r="G13" s="12"/>
      <c r="H13" s="19"/>
      <c r="I13" s="89"/>
      <c r="J13" s="16"/>
      <c r="K13" s="20"/>
      <c r="N13" s="11"/>
      <c r="O13" s="11"/>
      <c r="P13" s="11"/>
      <c r="Q13" s="27"/>
      <c r="R13" s="14"/>
      <c r="S13" s="31"/>
      <c r="T13" s="14"/>
      <c r="U13" s="31"/>
      <c r="V13" s="14"/>
      <c r="W13" s="14"/>
      <c r="X13" s="14"/>
      <c r="Y13" s="31"/>
      <c r="Z13" s="14"/>
      <c r="AA13" s="119"/>
      <c r="AB13" s="14"/>
      <c r="AC13" s="11"/>
    </row>
    <row r="14" spans="2:29" ht="13.5">
      <c r="B14" s="25"/>
      <c r="C14" s="30"/>
      <c r="D14" s="101"/>
      <c r="E14" s="27"/>
      <c r="F14" s="124"/>
      <c r="G14" s="14"/>
      <c r="H14" s="17"/>
      <c r="I14" s="11"/>
      <c r="J14" s="11"/>
      <c r="K14" s="18"/>
      <c r="N14" s="11"/>
      <c r="O14" s="11"/>
      <c r="P14" s="11"/>
      <c r="Q14" s="30"/>
      <c r="R14" s="14"/>
      <c r="S14" s="31"/>
      <c r="T14" s="14"/>
      <c r="U14" s="31"/>
      <c r="V14" s="14"/>
      <c r="W14" s="14"/>
      <c r="X14" s="14"/>
      <c r="Y14" s="31"/>
      <c r="Z14" s="14"/>
      <c r="AA14" s="119"/>
      <c r="AB14" s="14"/>
      <c r="AC14" s="11"/>
    </row>
    <row r="15" spans="2:29" ht="13.5">
      <c r="B15" s="52" t="s">
        <v>148</v>
      </c>
      <c r="C15" s="43" t="s">
        <v>151</v>
      </c>
      <c r="D15" s="102"/>
      <c r="E15" s="40" t="s">
        <v>14</v>
      </c>
      <c r="F15" s="123">
        <v>1</v>
      </c>
      <c r="G15" s="12"/>
      <c r="H15" s="19"/>
      <c r="I15" s="16"/>
      <c r="J15" s="16"/>
      <c r="K15" s="20"/>
      <c r="N15" s="11"/>
      <c r="O15" s="11"/>
      <c r="P15" s="11"/>
      <c r="Q15" s="27"/>
      <c r="R15" s="14"/>
      <c r="S15" s="31"/>
      <c r="T15" s="14"/>
      <c r="U15" s="31"/>
      <c r="V15" s="14"/>
      <c r="W15" s="14"/>
      <c r="X15" s="14"/>
      <c r="Y15" s="31"/>
      <c r="Z15" s="14"/>
      <c r="AA15" s="119"/>
      <c r="AB15" s="14"/>
      <c r="AC15" s="11"/>
    </row>
    <row r="16" spans="2:29" ht="13.5">
      <c r="B16" s="25"/>
      <c r="C16" s="30"/>
      <c r="D16" s="101"/>
      <c r="E16" s="27"/>
      <c r="F16" s="124"/>
      <c r="G16" s="14"/>
      <c r="H16" s="17"/>
      <c r="I16" s="11"/>
      <c r="J16" s="11"/>
      <c r="K16" s="18"/>
      <c r="N16" s="11"/>
      <c r="O16" s="11"/>
      <c r="P16" s="11"/>
      <c r="Q16" s="30"/>
      <c r="R16" s="14"/>
      <c r="S16" s="31"/>
      <c r="T16" s="14"/>
      <c r="U16" s="31"/>
      <c r="V16" s="14"/>
      <c r="W16" s="14"/>
      <c r="X16" s="14"/>
      <c r="Y16" s="31"/>
      <c r="Z16" s="14"/>
      <c r="AA16" s="119"/>
      <c r="AB16" s="14"/>
      <c r="AC16" s="11"/>
    </row>
    <row r="17" spans="2:29" ht="13.5">
      <c r="B17" s="52" t="s">
        <v>149</v>
      </c>
      <c r="C17" s="43" t="s">
        <v>152</v>
      </c>
      <c r="D17" s="102"/>
      <c r="E17" s="40" t="s">
        <v>14</v>
      </c>
      <c r="F17" s="123">
        <v>1</v>
      </c>
      <c r="G17" s="12"/>
      <c r="H17" s="19"/>
      <c r="I17" s="16"/>
      <c r="J17" s="16"/>
      <c r="K17" s="20"/>
      <c r="N17" s="11"/>
      <c r="O17" s="11"/>
      <c r="P17" s="11"/>
      <c r="Q17" s="27"/>
      <c r="R17" s="14"/>
      <c r="S17" s="31"/>
      <c r="T17" s="14"/>
      <c r="U17" s="31"/>
      <c r="V17" s="14"/>
      <c r="W17" s="14"/>
      <c r="X17" s="14"/>
      <c r="Y17" s="31"/>
      <c r="Z17" s="14"/>
      <c r="AA17" s="119"/>
      <c r="AB17" s="14"/>
      <c r="AC17" s="11"/>
    </row>
    <row r="18" spans="2:29" ht="13.5">
      <c r="B18" s="25"/>
      <c r="C18" s="30"/>
      <c r="D18" s="101"/>
      <c r="E18" s="27"/>
      <c r="F18" s="124"/>
      <c r="G18" s="14"/>
      <c r="H18" s="17"/>
      <c r="I18" s="11"/>
      <c r="J18" s="11"/>
      <c r="K18" s="18"/>
      <c r="N18" s="11"/>
      <c r="O18" s="11"/>
      <c r="P18" s="11"/>
      <c r="Q18" s="30"/>
      <c r="R18" s="14"/>
      <c r="S18" s="31"/>
      <c r="T18" s="14"/>
      <c r="U18" s="31"/>
      <c r="V18" s="14"/>
      <c r="W18" s="14"/>
      <c r="X18" s="14"/>
      <c r="Y18" s="31"/>
      <c r="Z18" s="14"/>
      <c r="AA18" s="119"/>
      <c r="AB18" s="14"/>
      <c r="AC18" s="11"/>
    </row>
    <row r="19" spans="2:29" ht="13.5">
      <c r="B19" s="52" t="s">
        <v>150</v>
      </c>
      <c r="C19" s="43" t="s">
        <v>153</v>
      </c>
      <c r="D19" s="102"/>
      <c r="E19" s="40" t="s">
        <v>14</v>
      </c>
      <c r="F19" s="123">
        <v>1</v>
      </c>
      <c r="G19" s="12"/>
      <c r="H19" s="19"/>
      <c r="I19" s="16"/>
      <c r="J19" s="16"/>
      <c r="K19" s="20"/>
      <c r="N19" s="11"/>
      <c r="O19" s="11"/>
      <c r="P19" s="11"/>
      <c r="Q19" s="27"/>
      <c r="R19" s="14"/>
      <c r="S19" s="31"/>
      <c r="T19" s="14"/>
      <c r="U19" s="31"/>
      <c r="V19" s="14"/>
      <c r="W19" s="14"/>
      <c r="X19" s="14"/>
      <c r="Y19" s="31"/>
      <c r="Z19" s="14"/>
      <c r="AA19" s="119"/>
      <c r="AB19" s="14"/>
      <c r="AC19" s="11"/>
    </row>
    <row r="20" spans="2:29" ht="13.5">
      <c r="B20" s="25"/>
      <c r="C20" s="30"/>
      <c r="D20" s="101"/>
      <c r="E20" s="27"/>
      <c r="F20" s="124"/>
      <c r="G20" s="14"/>
      <c r="H20" s="17"/>
      <c r="I20" s="11"/>
      <c r="J20" s="11"/>
      <c r="K20" s="18"/>
      <c r="N20" s="11"/>
      <c r="O20" s="11"/>
      <c r="P20" s="11"/>
      <c r="Q20" s="30"/>
      <c r="R20" s="14"/>
      <c r="S20" s="31"/>
      <c r="T20" s="14"/>
      <c r="U20" s="31"/>
      <c r="V20" s="14"/>
      <c r="W20" s="31"/>
      <c r="X20" s="14"/>
      <c r="Y20" s="31"/>
      <c r="Z20" s="14"/>
      <c r="AA20" s="119"/>
      <c r="AB20" s="14"/>
      <c r="AC20" s="11"/>
    </row>
    <row r="21" spans="2:29" ht="13.5">
      <c r="B21" s="52"/>
      <c r="C21" s="43"/>
      <c r="D21" s="102"/>
      <c r="E21" s="40"/>
      <c r="F21" s="123"/>
      <c r="G21" s="12"/>
      <c r="H21" s="19"/>
      <c r="I21" s="16"/>
      <c r="J21" s="16"/>
      <c r="K21" s="20"/>
      <c r="N21" s="11"/>
      <c r="O21" s="11"/>
      <c r="P21" s="11"/>
      <c r="Q21" s="27"/>
      <c r="R21" s="14"/>
      <c r="S21" s="31"/>
      <c r="T21" s="14"/>
      <c r="U21" s="31"/>
      <c r="V21" s="14"/>
      <c r="W21" s="31"/>
      <c r="X21" s="14"/>
      <c r="Y21" s="31"/>
      <c r="Z21" s="14"/>
      <c r="AA21" s="119"/>
      <c r="AB21" s="14"/>
      <c r="AC21" s="11"/>
    </row>
    <row r="22" spans="2:29" ht="13.5">
      <c r="B22" s="25"/>
      <c r="C22" s="30"/>
      <c r="D22" s="101"/>
      <c r="E22" s="27"/>
      <c r="F22" s="124"/>
      <c r="G22" s="14"/>
      <c r="H22" s="17"/>
      <c r="I22" s="11"/>
      <c r="J22" s="11"/>
      <c r="K22" s="18"/>
      <c r="N22" s="11"/>
      <c r="O22" s="11"/>
      <c r="P22" s="11"/>
      <c r="Q22" s="30"/>
      <c r="R22" s="14"/>
      <c r="S22" s="31"/>
      <c r="T22" s="14"/>
      <c r="U22" s="31"/>
      <c r="V22" s="14"/>
      <c r="W22" s="14"/>
      <c r="X22" s="14"/>
      <c r="Y22" s="31"/>
      <c r="Z22" s="14"/>
      <c r="AA22" s="119"/>
      <c r="AB22" s="14"/>
      <c r="AC22" s="11"/>
    </row>
    <row r="23" spans="2:29" ht="13.5">
      <c r="B23" s="52"/>
      <c r="C23" s="40" t="s">
        <v>139</v>
      </c>
      <c r="D23" s="102"/>
      <c r="E23" s="40"/>
      <c r="F23" s="123"/>
      <c r="G23" s="12"/>
      <c r="H23" s="19"/>
      <c r="I23" s="16"/>
      <c r="J23" s="16"/>
      <c r="K23" s="20"/>
      <c r="N23" s="11"/>
      <c r="O23" s="11"/>
      <c r="P23" s="11"/>
      <c r="Q23" s="27"/>
      <c r="R23" s="14"/>
      <c r="S23" s="31"/>
      <c r="T23" s="14"/>
      <c r="U23" s="31"/>
      <c r="V23" s="14"/>
      <c r="W23" s="14"/>
      <c r="X23" s="14"/>
      <c r="Y23" s="31"/>
      <c r="Z23" s="14"/>
      <c r="AA23" s="119"/>
      <c r="AB23" s="14"/>
      <c r="AC23" s="11"/>
    </row>
    <row r="24" spans="2:29" ht="13.5">
      <c r="B24" s="25"/>
      <c r="C24" s="30"/>
      <c r="D24" s="101"/>
      <c r="E24" s="27"/>
      <c r="F24" s="124"/>
      <c r="G24" s="14"/>
      <c r="H24" s="17"/>
      <c r="I24" s="11"/>
      <c r="J24" s="11"/>
      <c r="K24" s="18"/>
      <c r="N24" s="11"/>
      <c r="O24" s="11"/>
      <c r="P24" s="11"/>
      <c r="Q24" s="30"/>
      <c r="R24" s="14"/>
      <c r="S24" s="31"/>
      <c r="T24" s="14"/>
      <c r="U24" s="31"/>
      <c r="V24" s="14"/>
      <c r="W24" s="14"/>
      <c r="X24" s="14"/>
      <c r="Y24" s="31"/>
      <c r="Z24" s="14"/>
      <c r="AA24" s="119"/>
      <c r="AB24" s="14"/>
      <c r="AC24" s="11"/>
    </row>
    <row r="25" spans="2:29" ht="13.5">
      <c r="B25" s="52"/>
      <c r="C25" s="43"/>
      <c r="D25" s="102"/>
      <c r="E25" s="40"/>
      <c r="F25" s="123"/>
      <c r="G25" s="12"/>
      <c r="H25" s="19"/>
      <c r="I25" s="16"/>
      <c r="J25" s="16"/>
      <c r="K25" s="20"/>
      <c r="N25" s="11"/>
      <c r="O25" s="11"/>
      <c r="P25" s="11"/>
      <c r="Q25" s="27"/>
      <c r="R25" s="14"/>
      <c r="S25" s="31"/>
      <c r="T25" s="14"/>
      <c r="U25" s="31"/>
      <c r="V25" s="14"/>
      <c r="W25" s="14"/>
      <c r="X25" s="14"/>
      <c r="Y25" s="31"/>
      <c r="Z25" s="14"/>
      <c r="AA25" s="119"/>
      <c r="AB25" s="14"/>
      <c r="AC25" s="11"/>
    </row>
    <row r="26" spans="2:29" ht="13.5">
      <c r="B26" s="25"/>
      <c r="C26" s="30"/>
      <c r="D26" s="101"/>
      <c r="E26" s="27"/>
      <c r="F26" s="124"/>
      <c r="G26" s="14"/>
      <c r="H26" s="17"/>
      <c r="I26" s="11"/>
      <c r="J26" s="11"/>
      <c r="K26" s="18"/>
      <c r="N26" s="11"/>
      <c r="O26" s="11"/>
      <c r="P26" s="11"/>
      <c r="Q26" s="30"/>
      <c r="R26" s="14"/>
      <c r="S26" s="31"/>
      <c r="T26" s="14"/>
      <c r="U26" s="31"/>
      <c r="V26" s="14"/>
      <c r="W26" s="14"/>
      <c r="X26" s="14"/>
      <c r="Y26" s="31"/>
      <c r="Z26" s="14"/>
      <c r="AA26" s="119"/>
      <c r="AB26" s="14"/>
      <c r="AC26" s="11"/>
    </row>
    <row r="27" spans="2:29" ht="13.5">
      <c r="B27" s="52"/>
      <c r="C27" s="43" t="s">
        <v>140</v>
      </c>
      <c r="D27" s="102"/>
      <c r="E27" s="40" t="s">
        <v>14</v>
      </c>
      <c r="F27" s="123">
        <v>1</v>
      </c>
      <c r="G27" s="12"/>
      <c r="H27" s="19"/>
      <c r="I27" s="16"/>
      <c r="J27" s="16"/>
      <c r="K27" s="20"/>
      <c r="N27" s="11"/>
      <c r="O27" s="11"/>
      <c r="P27" s="11"/>
      <c r="Q27" s="27"/>
      <c r="R27" s="14"/>
      <c r="S27" s="31"/>
      <c r="T27" s="14"/>
      <c r="U27" s="31"/>
      <c r="V27" s="14"/>
      <c r="W27" s="14"/>
      <c r="X27" s="14"/>
      <c r="Y27" s="31"/>
      <c r="Z27" s="14"/>
      <c r="AA27" s="119"/>
      <c r="AB27" s="14"/>
      <c r="AC27" s="11"/>
    </row>
    <row r="28" spans="2:29" ht="13.5">
      <c r="B28" s="25"/>
      <c r="C28" s="30"/>
      <c r="D28" s="101"/>
      <c r="E28" s="27"/>
      <c r="F28" s="124"/>
      <c r="G28" s="14"/>
      <c r="H28" s="17"/>
      <c r="I28" s="11"/>
      <c r="J28" s="11"/>
      <c r="K28" s="18"/>
      <c r="N28" s="11"/>
      <c r="O28" s="11"/>
      <c r="P28" s="11"/>
      <c r="Q28" s="30"/>
      <c r="R28" s="14"/>
      <c r="S28" s="31"/>
      <c r="T28" s="14"/>
      <c r="U28" s="31"/>
      <c r="V28" s="14"/>
      <c r="W28" s="14"/>
      <c r="X28" s="14"/>
      <c r="Y28" s="31"/>
      <c r="Z28" s="14"/>
      <c r="AA28" s="119"/>
      <c r="AB28" s="14"/>
      <c r="AC28" s="11"/>
    </row>
    <row r="29" spans="2:29" ht="13.5">
      <c r="B29" s="52"/>
      <c r="C29" s="43" t="s">
        <v>141</v>
      </c>
      <c r="D29" s="102"/>
      <c r="E29" s="40" t="s">
        <v>14</v>
      </c>
      <c r="F29" s="123">
        <v>1</v>
      </c>
      <c r="G29" s="12"/>
      <c r="H29" s="19"/>
      <c r="I29" s="16"/>
      <c r="J29" s="16"/>
      <c r="K29" s="20"/>
      <c r="N29" s="11"/>
      <c r="O29" s="11"/>
      <c r="P29" s="11"/>
      <c r="Q29" s="27"/>
      <c r="R29" s="14"/>
      <c r="S29" s="31"/>
      <c r="T29" s="14"/>
      <c r="U29" s="31"/>
      <c r="V29" s="14"/>
      <c r="W29" s="14"/>
      <c r="X29" s="14"/>
      <c r="Y29" s="31"/>
      <c r="Z29" s="14"/>
      <c r="AA29" s="119"/>
      <c r="AB29" s="14"/>
      <c r="AC29" s="11"/>
    </row>
    <row r="30" spans="2:29" ht="13.5">
      <c r="B30" s="25"/>
      <c r="C30" s="30"/>
      <c r="D30" s="101"/>
      <c r="E30" s="27"/>
      <c r="F30" s="124"/>
      <c r="G30" s="14"/>
      <c r="H30" s="17"/>
      <c r="I30" s="11"/>
      <c r="J30" s="11"/>
      <c r="K30" s="18"/>
      <c r="N30" s="11"/>
      <c r="O30" s="11"/>
      <c r="P30" s="11"/>
      <c r="Q30" s="30"/>
      <c r="R30" s="14"/>
      <c r="S30" s="31"/>
      <c r="T30" s="14"/>
      <c r="U30" s="31"/>
      <c r="V30" s="14"/>
      <c r="W30" s="14"/>
      <c r="X30" s="14"/>
      <c r="Y30" s="31"/>
      <c r="Z30" s="14"/>
      <c r="AA30" s="119"/>
      <c r="AB30" s="14"/>
      <c r="AC30" s="11"/>
    </row>
    <row r="31" spans="2:29" ht="13.5">
      <c r="B31" s="52"/>
      <c r="C31" s="43" t="s">
        <v>142</v>
      </c>
      <c r="D31" s="102"/>
      <c r="E31" s="40" t="s">
        <v>14</v>
      </c>
      <c r="F31" s="123">
        <v>1</v>
      </c>
      <c r="G31" s="12"/>
      <c r="H31" s="19"/>
      <c r="I31" s="16"/>
      <c r="J31" s="16"/>
      <c r="K31" s="20"/>
      <c r="N31" s="11"/>
      <c r="O31" s="11"/>
      <c r="P31" s="11"/>
      <c r="Q31" s="27"/>
      <c r="R31" s="14"/>
      <c r="S31" s="31"/>
      <c r="T31" s="14"/>
      <c r="U31" s="31"/>
      <c r="V31" s="14"/>
      <c r="W31" s="14"/>
      <c r="X31" s="14"/>
      <c r="Y31" s="31"/>
      <c r="Z31" s="14"/>
      <c r="AA31" s="119"/>
      <c r="AB31" s="14"/>
      <c r="AC31" s="11"/>
    </row>
    <row r="32" spans="2:29" ht="13.5">
      <c r="B32" s="25"/>
      <c r="C32" s="30"/>
      <c r="D32" s="101"/>
      <c r="E32" s="27"/>
      <c r="F32" s="124"/>
      <c r="G32" s="14"/>
      <c r="H32" s="17"/>
      <c r="I32" s="11"/>
      <c r="J32" s="11"/>
      <c r="K32" s="18"/>
      <c r="N32" s="11"/>
      <c r="O32" s="11"/>
      <c r="P32" s="11"/>
      <c r="Q32" s="30"/>
      <c r="R32" s="14"/>
      <c r="S32" s="31"/>
      <c r="T32" s="14"/>
      <c r="U32" s="31"/>
      <c r="V32" s="14"/>
      <c r="W32" s="14"/>
      <c r="X32" s="14"/>
      <c r="Y32" s="31"/>
      <c r="Z32" s="14"/>
      <c r="AA32" s="119"/>
      <c r="AB32" s="14"/>
      <c r="AC32" s="11"/>
    </row>
    <row r="33" spans="2:29" ht="13.5">
      <c r="B33" s="52"/>
      <c r="C33" s="43"/>
      <c r="D33" s="102"/>
      <c r="E33" s="40"/>
      <c r="F33" s="123"/>
      <c r="G33" s="12"/>
      <c r="H33" s="19"/>
      <c r="I33" s="16"/>
      <c r="J33" s="16"/>
      <c r="K33" s="20"/>
      <c r="N33" s="11"/>
      <c r="O33" s="11"/>
      <c r="P33" s="11"/>
      <c r="Q33" s="27"/>
      <c r="R33" s="14"/>
      <c r="S33" s="31"/>
      <c r="T33" s="14"/>
      <c r="U33" s="31"/>
      <c r="V33" s="14"/>
      <c r="W33" s="14"/>
      <c r="X33" s="14"/>
      <c r="Y33" s="31"/>
      <c r="Z33" s="14"/>
      <c r="AA33" s="119"/>
      <c r="AB33" s="14"/>
      <c r="AC33" s="11"/>
    </row>
    <row r="34" spans="2:29" ht="13.5">
      <c r="B34" s="25"/>
      <c r="C34" s="30"/>
      <c r="D34" s="101"/>
      <c r="E34" s="27"/>
      <c r="F34" s="124"/>
      <c r="G34" s="14"/>
      <c r="H34" s="17"/>
      <c r="I34" s="11"/>
      <c r="J34" s="11"/>
      <c r="K34" s="18"/>
      <c r="N34" s="11"/>
      <c r="O34" s="11"/>
      <c r="P34" s="11"/>
      <c r="Q34" s="30"/>
      <c r="R34" s="14"/>
      <c r="S34" s="31"/>
      <c r="T34" s="14"/>
      <c r="U34" s="31"/>
      <c r="V34" s="14"/>
      <c r="W34" s="14"/>
      <c r="X34" s="14"/>
      <c r="Y34" s="31"/>
      <c r="Z34" s="14"/>
      <c r="AA34" s="119"/>
      <c r="AB34" s="14"/>
      <c r="AC34" s="11"/>
    </row>
    <row r="35" spans="2:29" ht="13.5">
      <c r="B35" s="52"/>
      <c r="C35" s="40" t="s">
        <v>143</v>
      </c>
      <c r="D35" s="102"/>
      <c r="E35" s="40"/>
      <c r="F35" s="123"/>
      <c r="G35" s="12"/>
      <c r="H35" s="19"/>
      <c r="I35" s="16"/>
      <c r="J35" s="16"/>
      <c r="K35" s="20"/>
      <c r="N35" s="11"/>
      <c r="O35" s="11"/>
      <c r="P35" s="11"/>
      <c r="Q35" s="27"/>
      <c r="R35" s="14"/>
      <c r="S35" s="31"/>
      <c r="T35" s="14"/>
      <c r="U35" s="31"/>
      <c r="V35" s="14"/>
      <c r="W35" s="14"/>
      <c r="X35" s="14"/>
      <c r="Y35" s="31"/>
      <c r="Z35" s="14"/>
      <c r="AA35" s="119"/>
      <c r="AB35" s="14"/>
      <c r="AC35" s="11"/>
    </row>
    <row r="36" spans="2:29" ht="13.5">
      <c r="B36" s="25"/>
      <c r="C36" s="30"/>
      <c r="D36" s="120"/>
      <c r="E36" s="27"/>
      <c r="F36" s="124"/>
      <c r="G36" s="14"/>
      <c r="H36" s="17"/>
      <c r="I36" s="11"/>
      <c r="J36" s="11"/>
      <c r="K36" s="18"/>
      <c r="N36" s="11"/>
      <c r="O36" s="11"/>
      <c r="P36" s="11"/>
      <c r="Q36" s="30"/>
      <c r="R36" s="14"/>
      <c r="S36" s="31"/>
      <c r="T36" s="14"/>
      <c r="U36" s="31"/>
      <c r="V36" s="14"/>
      <c r="W36" s="14"/>
      <c r="X36" s="14"/>
      <c r="Y36" s="31"/>
      <c r="Z36" s="14"/>
      <c r="AA36" s="119"/>
      <c r="AB36" s="14"/>
      <c r="AC36" s="11"/>
    </row>
    <row r="37" spans="2:29" ht="13.5">
      <c r="B37" s="52"/>
      <c r="C37" s="40" t="s">
        <v>144</v>
      </c>
      <c r="D37" s="121"/>
      <c r="E37" s="40"/>
      <c r="F37" s="123"/>
      <c r="G37" s="12"/>
      <c r="H37" s="19"/>
      <c r="I37" s="16"/>
      <c r="J37" s="16"/>
      <c r="K37" s="20"/>
      <c r="N37" s="11"/>
      <c r="O37" s="11"/>
      <c r="P37" s="11"/>
      <c r="Q37" s="27"/>
      <c r="R37" s="14"/>
      <c r="S37" s="31"/>
      <c r="T37" s="14"/>
      <c r="U37" s="31"/>
      <c r="V37" s="14"/>
      <c r="W37" s="14"/>
      <c r="X37" s="14"/>
      <c r="Y37" s="31"/>
      <c r="Z37" s="14"/>
      <c r="AA37" s="119"/>
      <c r="AB37" s="14"/>
      <c r="AC37" s="11"/>
    </row>
    <row r="38" spans="2:29" ht="13.5">
      <c r="B38" s="25"/>
      <c r="C38" s="30"/>
      <c r="D38" s="120"/>
      <c r="E38" s="27"/>
      <c r="F38" s="124"/>
      <c r="G38" s="14"/>
      <c r="H38" s="17"/>
      <c r="I38" s="11"/>
      <c r="J38" s="11"/>
      <c r="K38" s="18"/>
      <c r="N38" s="11"/>
      <c r="O38" s="11"/>
      <c r="P38" s="11"/>
      <c r="Q38" s="30"/>
      <c r="R38" s="14"/>
      <c r="S38" s="31"/>
      <c r="T38" s="14"/>
      <c r="U38" s="31"/>
      <c r="V38" s="14"/>
      <c r="W38" s="14"/>
      <c r="X38" s="14"/>
      <c r="Y38" s="31"/>
      <c r="Z38" s="14"/>
      <c r="AA38" s="119"/>
      <c r="AB38" s="14"/>
      <c r="AC38" s="11"/>
    </row>
    <row r="39" spans="2:29" ht="14.25" thickBot="1">
      <c r="B39" s="65"/>
      <c r="C39" s="68" t="s">
        <v>239</v>
      </c>
      <c r="D39" s="122"/>
      <c r="E39" s="68"/>
      <c r="F39" s="125"/>
      <c r="G39" s="70"/>
      <c r="H39" s="71"/>
      <c r="I39" s="66"/>
      <c r="J39" s="66"/>
      <c r="K39" s="72"/>
      <c r="N39" s="11"/>
      <c r="O39" s="11"/>
      <c r="P39" s="11"/>
      <c r="Q39" s="27"/>
      <c r="R39" s="14"/>
      <c r="S39" s="31"/>
      <c r="T39" s="14"/>
      <c r="U39" s="31"/>
      <c r="V39" s="14"/>
      <c r="W39" s="14"/>
      <c r="X39" s="14"/>
      <c r="Y39" s="31"/>
      <c r="Z39" s="14"/>
      <c r="AA39" s="119"/>
      <c r="AB39" s="14"/>
      <c r="AC39" s="11"/>
    </row>
    <row r="40" spans="2:29" ht="13.5">
      <c r="B40" s="11"/>
      <c r="C40" s="11"/>
      <c r="D40" s="11"/>
      <c r="E40" s="11"/>
      <c r="F40" s="80"/>
      <c r="G40" s="11"/>
      <c r="H40" s="11"/>
      <c r="I40" s="11"/>
      <c r="J40" s="81"/>
      <c r="K40" s="117"/>
      <c r="N40" s="11"/>
      <c r="O40" s="11"/>
      <c r="P40" s="11"/>
      <c r="Q40" s="11"/>
      <c r="R40" s="11"/>
      <c r="S40" s="11"/>
      <c r="T40" s="11"/>
      <c r="U40" s="11"/>
      <c r="V40" s="11"/>
      <c r="W40" s="11"/>
      <c r="X40" s="11"/>
      <c r="Y40" s="11"/>
      <c r="Z40" s="11"/>
      <c r="AA40" s="118"/>
      <c r="AB40" s="27"/>
      <c r="AC40" s="11"/>
    </row>
    <row r="41" spans="10:11" ht="14.25" thickBot="1">
      <c r="J41" s="23" t="s">
        <v>0</v>
      </c>
      <c r="K41" s="24">
        <f>K1+1</f>
        <v>2</v>
      </c>
    </row>
    <row r="42" spans="2:11" ht="13.5">
      <c r="B42" s="155" t="s">
        <v>50</v>
      </c>
      <c r="C42" s="163"/>
      <c r="D42" s="157" t="s">
        <v>51</v>
      </c>
      <c r="E42" s="157" t="s">
        <v>52</v>
      </c>
      <c r="F42" s="159" t="s">
        <v>56</v>
      </c>
      <c r="G42" s="157" t="s">
        <v>53</v>
      </c>
      <c r="H42" s="157" t="s">
        <v>54</v>
      </c>
      <c r="I42" s="161" t="s">
        <v>55</v>
      </c>
      <c r="J42" s="151"/>
      <c r="K42" s="152"/>
    </row>
    <row r="43" spans="2:11" ht="14.25" thickBot="1">
      <c r="B43" s="156"/>
      <c r="C43" s="164"/>
      <c r="D43" s="158"/>
      <c r="E43" s="158"/>
      <c r="F43" s="160"/>
      <c r="G43" s="158"/>
      <c r="H43" s="158"/>
      <c r="I43" s="162"/>
      <c r="J43" s="153"/>
      <c r="K43" s="154"/>
    </row>
    <row r="44" spans="2:11" ht="14.25" thickTop="1">
      <c r="B44" s="128"/>
      <c r="C44" s="129"/>
      <c r="D44" s="130"/>
      <c r="E44" s="131"/>
      <c r="F44" s="132"/>
      <c r="G44" s="14"/>
      <c r="H44" s="17"/>
      <c r="I44"/>
      <c r="J44"/>
      <c r="K44" s="133"/>
    </row>
    <row r="45" spans="2:11" ht="13.5">
      <c r="B45" s="134" t="s">
        <v>145</v>
      </c>
      <c r="C45" s="135" t="s">
        <v>136</v>
      </c>
      <c r="D45" s="136"/>
      <c r="E45" s="7"/>
      <c r="F45" s="137"/>
      <c r="G45" s="12"/>
      <c r="H45" s="19"/>
      <c r="I45" s="3"/>
      <c r="J45" s="3"/>
      <c r="K45" s="138"/>
    </row>
    <row r="46" spans="2:11" ht="13.5">
      <c r="B46" s="128"/>
      <c r="C46"/>
      <c r="D46" s="130"/>
      <c r="E46" s="131"/>
      <c r="F46" s="132"/>
      <c r="G46" s="14"/>
      <c r="H46" s="17"/>
      <c r="I46"/>
      <c r="J46"/>
      <c r="K46" s="133"/>
    </row>
    <row r="47" spans="2:11" ht="13.5">
      <c r="B47" s="134"/>
      <c r="C47" s="3"/>
      <c r="D47" s="136"/>
      <c r="E47" s="7"/>
      <c r="F47" s="137"/>
      <c r="G47" s="12"/>
      <c r="H47" s="19"/>
      <c r="I47" s="3"/>
      <c r="J47" s="3"/>
      <c r="K47" s="138"/>
    </row>
    <row r="48" spans="2:11" ht="13.5">
      <c r="B48" s="128"/>
      <c r="C48"/>
      <c r="D48" s="9"/>
      <c r="E48" s="131"/>
      <c r="F48" s="132"/>
      <c r="G48" s="14"/>
      <c r="H48" s="17"/>
      <c r="I48"/>
      <c r="J48"/>
      <c r="K48" s="133"/>
    </row>
    <row r="49" spans="2:11" ht="13.5">
      <c r="B49" s="139" t="s">
        <v>154</v>
      </c>
      <c r="C49" s="149" t="s">
        <v>242</v>
      </c>
      <c r="D49" s="10" t="s">
        <v>246</v>
      </c>
      <c r="E49" s="7"/>
      <c r="F49" s="137"/>
      <c r="G49" s="12"/>
      <c r="H49" s="19"/>
      <c r="I49" s="140"/>
      <c r="J49" s="3"/>
      <c r="K49" s="138"/>
    </row>
    <row r="50" spans="2:11" ht="13.5">
      <c r="B50" s="128"/>
      <c r="C50"/>
      <c r="D50" s="9"/>
      <c r="E50" s="131"/>
      <c r="F50" s="132"/>
      <c r="G50" s="14"/>
      <c r="H50" s="90"/>
      <c r="I50"/>
      <c r="J50"/>
      <c r="K50" s="133"/>
    </row>
    <row r="51" spans="2:11" ht="13.5">
      <c r="B51" s="139"/>
      <c r="C51" s="3" t="s">
        <v>243</v>
      </c>
      <c r="D51" s="10" t="s">
        <v>247</v>
      </c>
      <c r="E51" s="7" t="s">
        <v>155</v>
      </c>
      <c r="F51" s="137">
        <v>10</v>
      </c>
      <c r="G51" s="12"/>
      <c r="H51" s="99"/>
      <c r="I51" s="150" t="s">
        <v>250</v>
      </c>
      <c r="J51" s="3"/>
      <c r="K51" s="138"/>
    </row>
    <row r="52" spans="2:11" ht="13.5">
      <c r="B52" s="128"/>
      <c r="C52"/>
      <c r="D52" s="9"/>
      <c r="E52" s="131"/>
      <c r="F52" s="132"/>
      <c r="G52" s="14"/>
      <c r="H52" s="90"/>
      <c r="I52"/>
      <c r="J52"/>
      <c r="K52" s="133"/>
    </row>
    <row r="53" spans="2:11" ht="13.5">
      <c r="B53" s="139"/>
      <c r="C53" s="3" t="s">
        <v>156</v>
      </c>
      <c r="D53" s="10" t="s">
        <v>248</v>
      </c>
      <c r="E53" s="7" t="s">
        <v>157</v>
      </c>
      <c r="F53" s="137">
        <v>10</v>
      </c>
      <c r="G53" s="12"/>
      <c r="H53" s="99"/>
      <c r="I53" s="150" t="s">
        <v>250</v>
      </c>
      <c r="J53" s="3"/>
      <c r="K53" s="138"/>
    </row>
    <row r="54" spans="2:11" ht="13.5">
      <c r="B54" s="128"/>
      <c r="C54"/>
      <c r="D54" s="9"/>
      <c r="E54" s="131"/>
      <c r="F54" s="132"/>
      <c r="G54" s="14"/>
      <c r="H54" s="90"/>
      <c r="I54"/>
      <c r="J54"/>
      <c r="K54" s="133"/>
    </row>
    <row r="55" spans="2:11" ht="13.5">
      <c r="B55" s="139"/>
      <c r="C55" s="3" t="s">
        <v>158</v>
      </c>
      <c r="D55" s="10" t="s">
        <v>249</v>
      </c>
      <c r="E55" s="7" t="s">
        <v>157</v>
      </c>
      <c r="F55" s="137">
        <v>10</v>
      </c>
      <c r="G55" s="12"/>
      <c r="H55" s="99"/>
      <c r="I55" s="150" t="s">
        <v>250</v>
      </c>
      <c r="J55" s="3"/>
      <c r="K55" s="138"/>
    </row>
    <row r="56" spans="2:11" ht="13.5">
      <c r="B56" s="128"/>
      <c r="C56" s="11" t="s">
        <v>244</v>
      </c>
      <c r="D56" s="9"/>
      <c r="E56" s="131"/>
      <c r="F56" s="132"/>
      <c r="G56" s="14"/>
      <c r="H56" s="17"/>
      <c r="I56"/>
      <c r="J56"/>
      <c r="K56" s="133"/>
    </row>
    <row r="57" spans="2:11" ht="13.5">
      <c r="B57" s="139"/>
      <c r="C57" s="3" t="s">
        <v>245</v>
      </c>
      <c r="D57" s="10"/>
      <c r="E57" s="7" t="s">
        <v>57</v>
      </c>
      <c r="F57" s="137">
        <v>1</v>
      </c>
      <c r="G57" s="12"/>
      <c r="H57" s="19"/>
      <c r="I57" s="150" t="s">
        <v>250</v>
      </c>
      <c r="J57" s="3"/>
      <c r="K57" s="138"/>
    </row>
    <row r="58" spans="2:11" ht="13.5">
      <c r="B58" s="128"/>
      <c r="C58"/>
      <c r="D58" s="9"/>
      <c r="E58" s="131"/>
      <c r="F58" s="132"/>
      <c r="G58" s="14"/>
      <c r="H58" s="17"/>
      <c r="I58"/>
      <c r="J58"/>
      <c r="K58" s="133"/>
    </row>
    <row r="59" spans="2:11" ht="13.5">
      <c r="B59" s="139"/>
      <c r="C59" s="3"/>
      <c r="D59" s="10"/>
      <c r="E59" s="7"/>
      <c r="F59" s="137"/>
      <c r="G59" s="12"/>
      <c r="H59" s="19"/>
      <c r="I59" s="3"/>
      <c r="J59" s="3"/>
      <c r="K59" s="138"/>
    </row>
    <row r="60" spans="2:11" ht="13.5">
      <c r="B60" s="128"/>
      <c r="C60"/>
      <c r="D60" s="9"/>
      <c r="E60" s="131"/>
      <c r="F60" s="132"/>
      <c r="G60" s="14"/>
      <c r="H60" s="17"/>
      <c r="I60"/>
      <c r="J60"/>
      <c r="K60" s="133"/>
    </row>
    <row r="61" spans="2:11" ht="13.5">
      <c r="B61" s="139"/>
      <c r="C61" s="7" t="s">
        <v>159</v>
      </c>
      <c r="D61" s="10"/>
      <c r="E61" s="7"/>
      <c r="F61" s="137"/>
      <c r="G61" s="12"/>
      <c r="H61" s="19"/>
      <c r="I61" s="3"/>
      <c r="J61" s="3"/>
      <c r="K61" s="138"/>
    </row>
    <row r="62" spans="2:11" ht="13.5">
      <c r="B62" s="128"/>
      <c r="C62"/>
      <c r="D62" s="9"/>
      <c r="E62" s="131"/>
      <c r="F62" s="132"/>
      <c r="G62" s="14"/>
      <c r="H62" s="17"/>
      <c r="I62"/>
      <c r="J62"/>
      <c r="K62" s="133"/>
    </row>
    <row r="63" spans="2:11" ht="13.5">
      <c r="B63" s="139"/>
      <c r="C63" s="7"/>
      <c r="D63" s="10"/>
      <c r="E63" s="7"/>
      <c r="F63" s="137"/>
      <c r="G63" s="12"/>
      <c r="H63" s="19"/>
      <c r="I63" s="3"/>
      <c r="J63" s="3"/>
      <c r="K63" s="138"/>
    </row>
    <row r="64" spans="2:11" ht="13.5">
      <c r="B64" s="128"/>
      <c r="C64"/>
      <c r="D64" s="9"/>
      <c r="E64" s="131"/>
      <c r="F64" s="132"/>
      <c r="G64" s="14"/>
      <c r="H64" s="17"/>
      <c r="I64"/>
      <c r="J64"/>
      <c r="K64" s="133"/>
    </row>
    <row r="65" spans="2:11" ht="13.5">
      <c r="B65" s="139" t="s">
        <v>160</v>
      </c>
      <c r="C65" s="3" t="s">
        <v>161</v>
      </c>
      <c r="D65" s="10"/>
      <c r="E65" s="7" t="s">
        <v>14</v>
      </c>
      <c r="F65" s="137">
        <v>1</v>
      </c>
      <c r="G65" s="12"/>
      <c r="H65" s="19"/>
      <c r="I65" s="3" t="s">
        <v>250</v>
      </c>
      <c r="J65" s="3"/>
      <c r="K65" s="138"/>
    </row>
    <row r="66" spans="2:11" ht="13.5">
      <c r="B66" s="128"/>
      <c r="C66"/>
      <c r="D66" s="9"/>
      <c r="E66" s="131"/>
      <c r="F66" s="132"/>
      <c r="G66" s="14"/>
      <c r="H66" s="17"/>
      <c r="I66"/>
      <c r="J66"/>
      <c r="K66" s="133"/>
    </row>
    <row r="67" spans="2:11" ht="13.5">
      <c r="B67" s="139"/>
      <c r="C67" s="3" t="s">
        <v>162</v>
      </c>
      <c r="D67" s="10"/>
      <c r="E67" s="7" t="s">
        <v>92</v>
      </c>
      <c r="F67" s="137">
        <v>200</v>
      </c>
      <c r="G67" s="12"/>
      <c r="H67" s="19"/>
      <c r="I67" s="3" t="s">
        <v>250</v>
      </c>
      <c r="J67" s="3"/>
      <c r="K67" s="138"/>
    </row>
    <row r="68" spans="2:11" ht="13.5">
      <c r="B68" s="128"/>
      <c r="C68"/>
      <c r="D68" s="9"/>
      <c r="E68" s="131"/>
      <c r="F68" s="132"/>
      <c r="G68" s="14"/>
      <c r="H68" s="17"/>
      <c r="I68"/>
      <c r="J68"/>
      <c r="K68" s="133"/>
    </row>
    <row r="69" spans="2:11" ht="13.5">
      <c r="B69" s="139"/>
      <c r="C69" s="3" t="s">
        <v>163</v>
      </c>
      <c r="D69" s="10"/>
      <c r="E69" s="7" t="s">
        <v>14</v>
      </c>
      <c r="F69" s="137">
        <v>1</v>
      </c>
      <c r="G69" s="12"/>
      <c r="H69" s="19"/>
      <c r="I69" s="3" t="s">
        <v>250</v>
      </c>
      <c r="J69" s="3"/>
      <c r="K69" s="138"/>
    </row>
    <row r="70" spans="2:11" ht="13.5">
      <c r="B70" s="128"/>
      <c r="C70"/>
      <c r="D70" s="9"/>
      <c r="E70" s="131"/>
      <c r="F70" s="132"/>
      <c r="G70" s="14"/>
      <c r="H70" s="17"/>
      <c r="I70"/>
      <c r="J70"/>
      <c r="K70" s="133"/>
    </row>
    <row r="71" spans="2:11" ht="13.5">
      <c r="B71" s="139"/>
      <c r="C71" s="3" t="s">
        <v>164</v>
      </c>
      <c r="D71" s="10"/>
      <c r="E71" s="7" t="s">
        <v>14</v>
      </c>
      <c r="F71" s="137">
        <v>1</v>
      </c>
      <c r="G71" s="12"/>
      <c r="H71" s="19"/>
      <c r="I71" s="3" t="s">
        <v>250</v>
      </c>
      <c r="J71" s="3"/>
      <c r="K71" s="138"/>
    </row>
    <row r="72" spans="2:11" ht="13.5">
      <c r="B72" s="128"/>
      <c r="C72"/>
      <c r="D72" s="9"/>
      <c r="E72" s="131"/>
      <c r="F72" s="132"/>
      <c r="G72" s="14"/>
      <c r="H72" s="17"/>
      <c r="I72"/>
      <c r="J72"/>
      <c r="K72" s="133"/>
    </row>
    <row r="73" spans="2:11" ht="13.5">
      <c r="B73" s="139"/>
      <c r="C73" s="3" t="s">
        <v>165</v>
      </c>
      <c r="D73" s="10"/>
      <c r="E73" s="7" t="s">
        <v>14</v>
      </c>
      <c r="F73" s="137">
        <v>1</v>
      </c>
      <c r="G73" s="12"/>
      <c r="H73" s="19"/>
      <c r="I73" s="3" t="s">
        <v>250</v>
      </c>
      <c r="J73" s="3"/>
      <c r="K73" s="138"/>
    </row>
    <row r="74" spans="2:11" ht="13.5">
      <c r="B74" s="128"/>
      <c r="C74"/>
      <c r="D74" s="9"/>
      <c r="E74" s="131"/>
      <c r="F74" s="132"/>
      <c r="G74" s="14"/>
      <c r="H74" s="17"/>
      <c r="I74"/>
      <c r="J74"/>
      <c r="K74" s="133"/>
    </row>
    <row r="75" spans="2:11" ht="13.5">
      <c r="B75" s="139"/>
      <c r="C75" s="7"/>
      <c r="D75" s="10"/>
      <c r="E75" s="7"/>
      <c r="F75" s="137"/>
      <c r="G75" s="12"/>
      <c r="H75" s="19"/>
      <c r="I75" s="3"/>
      <c r="J75" s="3"/>
      <c r="K75" s="138"/>
    </row>
    <row r="76" spans="2:11" ht="13.5">
      <c r="B76" s="128"/>
      <c r="C76"/>
      <c r="D76" s="130"/>
      <c r="E76" s="131"/>
      <c r="F76" s="132"/>
      <c r="G76" s="14"/>
      <c r="H76" s="17"/>
      <c r="I76"/>
      <c r="J76"/>
      <c r="K76" s="133"/>
    </row>
    <row r="77" spans="2:11" ht="13.5">
      <c r="B77" s="139"/>
      <c r="C77" s="7" t="s">
        <v>139</v>
      </c>
      <c r="D77" s="136"/>
      <c r="E77" s="7"/>
      <c r="F77" s="137"/>
      <c r="G77" s="12"/>
      <c r="H77" s="19"/>
      <c r="I77" s="3"/>
      <c r="J77" s="3"/>
      <c r="K77" s="138"/>
    </row>
    <row r="78" spans="2:11" ht="13.5">
      <c r="B78" s="128"/>
      <c r="C78"/>
      <c r="D78" s="130"/>
      <c r="E78" s="131"/>
      <c r="F78" s="132"/>
      <c r="G78" s="14"/>
      <c r="H78" s="17"/>
      <c r="I78"/>
      <c r="J78"/>
      <c r="K78" s="133"/>
    </row>
    <row r="79" spans="2:11" ht="14.25" thickBot="1">
      <c r="B79" s="141"/>
      <c r="C79" s="142"/>
      <c r="D79" s="143"/>
      <c r="E79" s="144"/>
      <c r="F79" s="145"/>
      <c r="G79" s="70"/>
      <c r="H79" s="71"/>
      <c r="I79" s="142"/>
      <c r="J79" s="142"/>
      <c r="K79" s="146"/>
    </row>
    <row r="80" spans="2:11" ht="13.5">
      <c r="B80" s="11"/>
      <c r="C80" s="11"/>
      <c r="D80" s="11"/>
      <c r="E80" s="11"/>
      <c r="F80" s="80"/>
      <c r="G80" s="11"/>
      <c r="H80" s="11"/>
      <c r="I80" s="11"/>
      <c r="J80" s="81"/>
      <c r="K80" s="117"/>
    </row>
    <row r="81" spans="10:11" ht="14.25" thickBot="1">
      <c r="J81" s="23" t="s">
        <v>0</v>
      </c>
      <c r="K81" s="24">
        <f>K41+1</f>
        <v>3</v>
      </c>
    </row>
    <row r="82" spans="2:11" ht="13.5">
      <c r="B82" s="155" t="s">
        <v>50</v>
      </c>
      <c r="C82" s="163"/>
      <c r="D82" s="157" t="s">
        <v>51</v>
      </c>
      <c r="E82" s="157" t="s">
        <v>52</v>
      </c>
      <c r="F82" s="159" t="s">
        <v>56</v>
      </c>
      <c r="G82" s="157" t="s">
        <v>53</v>
      </c>
      <c r="H82" s="157" t="s">
        <v>54</v>
      </c>
      <c r="I82" s="161" t="s">
        <v>55</v>
      </c>
      <c r="J82" s="151"/>
      <c r="K82" s="152"/>
    </row>
    <row r="83" spans="2:11" ht="14.25" thickBot="1">
      <c r="B83" s="156"/>
      <c r="C83" s="164"/>
      <c r="D83" s="158"/>
      <c r="E83" s="158"/>
      <c r="F83" s="160"/>
      <c r="G83" s="158"/>
      <c r="H83" s="158"/>
      <c r="I83" s="162"/>
      <c r="J83" s="153"/>
      <c r="K83" s="154"/>
    </row>
    <row r="84" spans="2:11" ht="14.25" thickTop="1">
      <c r="B84" s="128"/>
      <c r="C84" s="129"/>
      <c r="D84" s="130"/>
      <c r="E84" s="131"/>
      <c r="F84" s="132"/>
      <c r="G84" s="14"/>
      <c r="H84" s="17"/>
      <c r="I84"/>
      <c r="J84"/>
      <c r="K84" s="133"/>
    </row>
    <row r="85" spans="2:11" ht="13.5">
      <c r="B85" s="134" t="s">
        <v>166</v>
      </c>
      <c r="C85" s="135" t="s">
        <v>167</v>
      </c>
      <c r="D85" s="136"/>
      <c r="E85" s="7" t="s">
        <v>57</v>
      </c>
      <c r="F85" s="137">
        <v>1</v>
      </c>
      <c r="G85" s="12"/>
      <c r="H85" s="19"/>
      <c r="I85" s="3" t="s">
        <v>250</v>
      </c>
      <c r="J85" s="3"/>
      <c r="K85" s="138"/>
    </row>
    <row r="86" spans="2:11" ht="13.5">
      <c r="B86" s="128"/>
      <c r="C86"/>
      <c r="D86" s="130"/>
      <c r="E86" s="131"/>
      <c r="F86" s="132"/>
      <c r="G86" s="14"/>
      <c r="H86" s="17"/>
      <c r="I86"/>
      <c r="J86"/>
      <c r="K86" s="133"/>
    </row>
    <row r="87" spans="2:11" ht="13.5">
      <c r="B87" s="134"/>
      <c r="C87" s="3" t="s">
        <v>168</v>
      </c>
      <c r="D87" s="136"/>
      <c r="E87" s="7" t="s">
        <v>14</v>
      </c>
      <c r="F87" s="137">
        <v>1</v>
      </c>
      <c r="G87" s="12"/>
      <c r="H87" s="19"/>
      <c r="I87" s="3" t="s">
        <v>250</v>
      </c>
      <c r="J87" s="3"/>
      <c r="K87" s="138"/>
    </row>
    <row r="88" spans="2:11" ht="13.5">
      <c r="B88" s="128"/>
      <c r="C88"/>
      <c r="D88" s="9"/>
      <c r="E88" s="131"/>
      <c r="F88" s="132"/>
      <c r="G88" s="14"/>
      <c r="H88" s="17"/>
      <c r="I88"/>
      <c r="J88"/>
      <c r="K88" s="133"/>
    </row>
    <row r="89" spans="2:11" ht="13.5">
      <c r="B89" s="139"/>
      <c r="C89" s="3" t="s">
        <v>169</v>
      </c>
      <c r="D89" s="10"/>
      <c r="E89" s="7" t="s">
        <v>14</v>
      </c>
      <c r="F89" s="137">
        <v>1</v>
      </c>
      <c r="G89" s="12"/>
      <c r="H89" s="19"/>
      <c r="I89" s="3" t="s">
        <v>250</v>
      </c>
      <c r="J89" s="3"/>
      <c r="K89" s="138"/>
    </row>
    <row r="90" spans="2:11" ht="13.5">
      <c r="B90" s="128"/>
      <c r="C90"/>
      <c r="D90" s="9"/>
      <c r="E90" s="131"/>
      <c r="F90" s="132"/>
      <c r="G90" s="14"/>
      <c r="H90" s="90"/>
      <c r="I90"/>
      <c r="J90"/>
      <c r="K90" s="133"/>
    </row>
    <row r="91" spans="2:11" ht="13.5">
      <c r="B91" s="139"/>
      <c r="C91" s="3" t="s">
        <v>170</v>
      </c>
      <c r="D91" s="10"/>
      <c r="E91" s="7" t="s">
        <v>14</v>
      </c>
      <c r="F91" s="137">
        <v>1</v>
      </c>
      <c r="G91" s="12"/>
      <c r="H91" s="99"/>
      <c r="I91" s="3" t="s">
        <v>250</v>
      </c>
      <c r="J91" s="3"/>
      <c r="K91" s="138"/>
    </row>
    <row r="92" spans="2:11" ht="13.5">
      <c r="B92" s="128"/>
      <c r="C92"/>
      <c r="D92" s="9"/>
      <c r="E92" s="131"/>
      <c r="F92" s="132"/>
      <c r="G92" s="14"/>
      <c r="H92" s="90"/>
      <c r="I92"/>
      <c r="J92"/>
      <c r="K92" s="133"/>
    </row>
    <row r="93" spans="2:11" ht="13.5">
      <c r="B93" s="139"/>
      <c r="C93" s="3" t="s">
        <v>171</v>
      </c>
      <c r="D93" s="10"/>
      <c r="E93" s="7"/>
      <c r="F93" s="137"/>
      <c r="G93" s="12"/>
      <c r="H93" s="19"/>
      <c r="I93" s="3" t="s">
        <v>250</v>
      </c>
      <c r="J93" s="3"/>
      <c r="K93" s="138"/>
    </row>
    <row r="94" spans="2:11" ht="13.5">
      <c r="B94" s="128"/>
      <c r="C94"/>
      <c r="D94" s="9"/>
      <c r="E94" s="131"/>
      <c r="F94" s="132"/>
      <c r="G94" s="14"/>
      <c r="H94" s="17"/>
      <c r="I94"/>
      <c r="J94"/>
      <c r="K94" s="133"/>
    </row>
    <row r="95" spans="2:11" ht="13.5">
      <c r="B95" s="139"/>
      <c r="C95" s="3"/>
      <c r="D95" s="10"/>
      <c r="E95" s="7"/>
      <c r="F95" s="137"/>
      <c r="G95" s="12"/>
      <c r="H95" s="19"/>
      <c r="I95" s="3"/>
      <c r="J95" s="3"/>
      <c r="K95" s="138"/>
    </row>
    <row r="96" spans="2:11" ht="13.5">
      <c r="B96" s="128"/>
      <c r="C96"/>
      <c r="D96" s="9"/>
      <c r="E96" s="131"/>
      <c r="F96" s="132"/>
      <c r="G96" s="14"/>
      <c r="H96" s="17"/>
      <c r="I96"/>
      <c r="J96"/>
      <c r="K96" s="133"/>
    </row>
    <row r="97" spans="2:11" ht="13.5">
      <c r="B97" s="139"/>
      <c r="C97" s="7" t="s">
        <v>139</v>
      </c>
      <c r="D97" s="10"/>
      <c r="E97" s="7"/>
      <c r="F97" s="137"/>
      <c r="G97" s="12"/>
      <c r="H97" s="19"/>
      <c r="I97" s="3"/>
      <c r="J97" s="3"/>
      <c r="K97" s="138"/>
    </row>
    <row r="98" spans="2:11" ht="13.5">
      <c r="B98" s="128"/>
      <c r="C98"/>
      <c r="D98" s="9"/>
      <c r="E98" s="131"/>
      <c r="F98" s="132"/>
      <c r="G98" s="14"/>
      <c r="H98" s="17"/>
      <c r="I98"/>
      <c r="J98"/>
      <c r="K98" s="133"/>
    </row>
    <row r="99" spans="2:11" ht="13.5">
      <c r="B99" s="139"/>
      <c r="C99" s="3"/>
      <c r="D99" s="10"/>
      <c r="E99" s="7"/>
      <c r="F99" s="137"/>
      <c r="G99" s="12"/>
      <c r="H99" s="19"/>
      <c r="I99" s="3"/>
      <c r="J99" s="3"/>
      <c r="K99" s="138"/>
    </row>
    <row r="100" spans="2:11" ht="13.5">
      <c r="B100" s="128"/>
      <c r="C100"/>
      <c r="D100" s="9"/>
      <c r="E100" s="131"/>
      <c r="F100" s="132"/>
      <c r="G100" s="14"/>
      <c r="H100" s="17"/>
      <c r="I100"/>
      <c r="J100"/>
      <c r="K100" s="133"/>
    </row>
    <row r="101" spans="2:11" ht="13.5">
      <c r="B101" s="139"/>
      <c r="C101" s="7"/>
      <c r="D101" s="10"/>
      <c r="E101" s="7"/>
      <c r="F101" s="137"/>
      <c r="G101" s="12"/>
      <c r="H101" s="19"/>
      <c r="I101" s="3"/>
      <c r="J101" s="3"/>
      <c r="K101" s="138"/>
    </row>
    <row r="102" spans="2:11" ht="13.5">
      <c r="B102" s="128"/>
      <c r="C102"/>
      <c r="D102" s="9"/>
      <c r="E102" s="131"/>
      <c r="F102" s="132"/>
      <c r="G102" s="14"/>
      <c r="H102" s="17"/>
      <c r="I102"/>
      <c r="J102"/>
      <c r="K102" s="133"/>
    </row>
    <row r="103" spans="2:11" ht="13.5">
      <c r="B103" s="139"/>
      <c r="C103" s="7"/>
      <c r="D103" s="10"/>
      <c r="E103" s="7"/>
      <c r="F103" s="137"/>
      <c r="G103" s="12"/>
      <c r="H103" s="19"/>
      <c r="I103" s="3"/>
      <c r="J103" s="3"/>
      <c r="K103" s="138"/>
    </row>
    <row r="104" spans="2:11" ht="13.5">
      <c r="B104" s="128"/>
      <c r="C104"/>
      <c r="D104" s="9"/>
      <c r="E104" s="131"/>
      <c r="F104" s="132"/>
      <c r="G104" s="14"/>
      <c r="H104" s="17"/>
      <c r="I104"/>
      <c r="J104"/>
      <c r="K104" s="133"/>
    </row>
    <row r="105" spans="2:11" ht="13.5">
      <c r="B105" s="139"/>
      <c r="C105" s="3"/>
      <c r="D105" s="10"/>
      <c r="E105" s="7"/>
      <c r="F105" s="137"/>
      <c r="G105" s="12"/>
      <c r="H105" s="19"/>
      <c r="I105" s="3"/>
      <c r="J105" s="3"/>
      <c r="K105" s="138"/>
    </row>
    <row r="106" spans="2:11" ht="13.5">
      <c r="B106" s="128"/>
      <c r="C106"/>
      <c r="D106" s="9"/>
      <c r="E106" s="131"/>
      <c r="F106" s="132"/>
      <c r="G106" s="14"/>
      <c r="H106" s="17"/>
      <c r="I106"/>
      <c r="J106"/>
      <c r="K106" s="133"/>
    </row>
    <row r="107" spans="2:11" ht="13.5">
      <c r="B107" s="139"/>
      <c r="C107" s="3"/>
      <c r="D107" s="10"/>
      <c r="E107" s="7"/>
      <c r="F107" s="137"/>
      <c r="G107" s="12"/>
      <c r="H107" s="19"/>
      <c r="I107" s="3"/>
      <c r="J107" s="3"/>
      <c r="K107" s="138"/>
    </row>
    <row r="108" spans="2:11" ht="13.5">
      <c r="B108" s="128"/>
      <c r="C108"/>
      <c r="D108" s="9"/>
      <c r="E108" s="131"/>
      <c r="F108" s="132"/>
      <c r="G108" s="14"/>
      <c r="H108" s="17"/>
      <c r="I108"/>
      <c r="J108"/>
      <c r="K108" s="133"/>
    </row>
    <row r="109" spans="2:11" ht="13.5">
      <c r="B109" s="139"/>
      <c r="C109" s="3"/>
      <c r="D109" s="10"/>
      <c r="E109" s="7"/>
      <c r="F109" s="137"/>
      <c r="G109" s="12"/>
      <c r="H109" s="19"/>
      <c r="I109" s="3"/>
      <c r="J109" s="3"/>
      <c r="K109" s="138"/>
    </row>
    <row r="110" spans="2:11" ht="13.5">
      <c r="B110" s="128"/>
      <c r="C110"/>
      <c r="D110" s="9"/>
      <c r="E110" s="131"/>
      <c r="F110" s="132"/>
      <c r="G110" s="14"/>
      <c r="H110" s="17"/>
      <c r="I110"/>
      <c r="J110"/>
      <c r="K110" s="133"/>
    </row>
    <row r="111" spans="2:11" ht="13.5">
      <c r="B111" s="139"/>
      <c r="C111" s="3"/>
      <c r="D111" s="10"/>
      <c r="E111" s="7"/>
      <c r="F111" s="137"/>
      <c r="G111" s="12"/>
      <c r="H111" s="19"/>
      <c r="I111" s="3"/>
      <c r="J111" s="3"/>
      <c r="K111" s="138"/>
    </row>
    <row r="112" spans="2:11" ht="13.5">
      <c r="B112" s="128"/>
      <c r="C112"/>
      <c r="D112" s="9"/>
      <c r="E112" s="131"/>
      <c r="F112" s="132"/>
      <c r="G112" s="14"/>
      <c r="H112" s="17"/>
      <c r="I112"/>
      <c r="J112"/>
      <c r="K112" s="133"/>
    </row>
    <row r="113" spans="2:11" ht="13.5">
      <c r="B113" s="139"/>
      <c r="C113" s="3"/>
      <c r="D113" s="10"/>
      <c r="E113" s="7"/>
      <c r="F113" s="137"/>
      <c r="G113" s="12"/>
      <c r="H113" s="19"/>
      <c r="I113" s="3"/>
      <c r="J113" s="3"/>
      <c r="K113" s="138"/>
    </row>
    <row r="114" spans="2:11" ht="13.5">
      <c r="B114" s="128"/>
      <c r="C114"/>
      <c r="D114" s="9"/>
      <c r="E114" s="131"/>
      <c r="F114" s="132"/>
      <c r="G114" s="14"/>
      <c r="H114" s="17"/>
      <c r="I114"/>
      <c r="J114"/>
      <c r="K114" s="133"/>
    </row>
    <row r="115" spans="2:11" ht="13.5">
      <c r="B115" s="139"/>
      <c r="C115" s="7"/>
      <c r="D115" s="10"/>
      <c r="E115" s="7"/>
      <c r="F115" s="137"/>
      <c r="G115" s="12"/>
      <c r="H115" s="19"/>
      <c r="I115" s="3"/>
      <c r="J115" s="3"/>
      <c r="K115" s="138"/>
    </row>
    <row r="116" spans="2:11" ht="13.5">
      <c r="B116" s="128"/>
      <c r="C116"/>
      <c r="D116" s="130"/>
      <c r="E116" s="131"/>
      <c r="F116" s="132"/>
      <c r="G116" s="14"/>
      <c r="H116" s="17"/>
      <c r="I116"/>
      <c r="J116"/>
      <c r="K116" s="133"/>
    </row>
    <row r="117" spans="2:11" ht="13.5">
      <c r="B117" s="139"/>
      <c r="C117" s="7"/>
      <c r="D117" s="136"/>
      <c r="E117" s="7"/>
      <c r="F117" s="137"/>
      <c r="G117" s="12"/>
      <c r="H117" s="19"/>
      <c r="I117" s="3"/>
      <c r="J117" s="3"/>
      <c r="K117" s="138"/>
    </row>
    <row r="118" spans="2:11" ht="13.5">
      <c r="B118" s="128"/>
      <c r="C118"/>
      <c r="D118" s="130"/>
      <c r="E118" s="131"/>
      <c r="F118" s="132"/>
      <c r="G118" s="14"/>
      <c r="H118" s="17"/>
      <c r="I118"/>
      <c r="J118"/>
      <c r="K118" s="133"/>
    </row>
    <row r="119" spans="2:11" ht="14.25" thickBot="1">
      <c r="B119" s="141"/>
      <c r="C119" s="144" t="s">
        <v>172</v>
      </c>
      <c r="D119" s="143"/>
      <c r="E119" s="144"/>
      <c r="F119" s="145"/>
      <c r="G119" s="70"/>
      <c r="H119" s="71"/>
      <c r="I119" s="142"/>
      <c r="J119" s="142"/>
      <c r="K119" s="146"/>
    </row>
    <row r="120" spans="2:11" ht="13.5">
      <c r="B120" s="11"/>
      <c r="C120" s="11"/>
      <c r="D120" s="11"/>
      <c r="E120" s="11"/>
      <c r="F120" s="80"/>
      <c r="G120" s="11"/>
      <c r="H120" s="11"/>
      <c r="I120" s="11"/>
      <c r="J120" s="81"/>
      <c r="K120" s="117"/>
    </row>
    <row r="121" spans="10:11" ht="14.25" thickBot="1">
      <c r="J121" s="23" t="s">
        <v>0</v>
      </c>
      <c r="K121" s="24">
        <f>K81+1</f>
        <v>4</v>
      </c>
    </row>
    <row r="122" spans="2:11" ht="13.5">
      <c r="B122" s="155" t="s">
        <v>50</v>
      </c>
      <c r="C122" s="151"/>
      <c r="D122" s="157" t="s">
        <v>51</v>
      </c>
      <c r="E122" s="151" t="s">
        <v>52</v>
      </c>
      <c r="F122" s="159" t="s">
        <v>56</v>
      </c>
      <c r="G122" s="151" t="s">
        <v>53</v>
      </c>
      <c r="H122" s="157" t="s">
        <v>54</v>
      </c>
      <c r="I122" s="151" t="s">
        <v>55</v>
      </c>
      <c r="J122" s="151"/>
      <c r="K122" s="152"/>
    </row>
    <row r="123" spans="2:11" ht="14.25" thickBot="1">
      <c r="B123" s="156"/>
      <c r="C123" s="153"/>
      <c r="D123" s="158"/>
      <c r="E123" s="153"/>
      <c r="F123" s="160"/>
      <c r="G123" s="153"/>
      <c r="H123" s="158"/>
      <c r="I123" s="153"/>
      <c r="J123" s="153"/>
      <c r="K123" s="154"/>
    </row>
    <row r="124" spans="2:11" ht="14.25" thickTop="1">
      <c r="B124" s="128"/>
      <c r="C124" s="129"/>
      <c r="D124" s="130"/>
      <c r="E124" s="131"/>
      <c r="F124" s="132"/>
      <c r="G124" s="14"/>
      <c r="H124" s="17"/>
      <c r="I124"/>
      <c r="J124"/>
      <c r="K124" s="133"/>
    </row>
    <row r="125" spans="2:11" ht="13.5">
      <c r="B125" s="148" t="s">
        <v>208</v>
      </c>
      <c r="C125" s="135" t="s">
        <v>209</v>
      </c>
      <c r="D125" s="136"/>
      <c r="E125" s="7"/>
      <c r="F125" s="137"/>
      <c r="G125" s="12"/>
      <c r="H125" s="19"/>
      <c r="I125" s="3"/>
      <c r="J125" s="3"/>
      <c r="K125" s="138"/>
    </row>
    <row r="126" spans="2:11" ht="13.5">
      <c r="B126" s="128"/>
      <c r="C126"/>
      <c r="D126" s="130"/>
      <c r="E126" s="131"/>
      <c r="F126" s="132"/>
      <c r="G126" s="14"/>
      <c r="H126" s="17"/>
      <c r="I126"/>
      <c r="J126"/>
      <c r="K126" s="133"/>
    </row>
    <row r="127" spans="2:11" ht="13.5">
      <c r="B127" s="134"/>
      <c r="C127" s="3"/>
      <c r="D127" s="136"/>
      <c r="E127" s="7"/>
      <c r="F127" s="137"/>
      <c r="G127" s="12"/>
      <c r="H127" s="19"/>
      <c r="I127" s="3"/>
      <c r="J127" s="3"/>
      <c r="K127" s="138"/>
    </row>
    <row r="128" spans="2:11" ht="13.5">
      <c r="B128" s="128"/>
      <c r="C128"/>
      <c r="D128" s="9"/>
      <c r="E128" s="131"/>
      <c r="F128" s="132"/>
      <c r="G128" s="14"/>
      <c r="H128" s="17"/>
      <c r="I128"/>
      <c r="J128"/>
      <c r="K128" s="133"/>
    </row>
    <row r="129" spans="2:11" ht="13.5">
      <c r="B129" s="139"/>
      <c r="C129" s="3" t="s">
        <v>219</v>
      </c>
      <c r="D129" s="10"/>
      <c r="E129" s="7" t="s">
        <v>177</v>
      </c>
      <c r="F129" s="8">
        <v>894</v>
      </c>
      <c r="G129" s="12"/>
      <c r="H129" s="19"/>
      <c r="I129" s="150" t="s">
        <v>251</v>
      </c>
      <c r="J129" s="3"/>
      <c r="K129" s="138"/>
    </row>
    <row r="130" spans="2:11" ht="13.5">
      <c r="B130" s="128"/>
      <c r="C130"/>
      <c r="D130" s="9"/>
      <c r="E130" s="131"/>
      <c r="F130" s="98"/>
      <c r="G130" s="14"/>
      <c r="H130" s="17"/>
      <c r="I130"/>
      <c r="J130"/>
      <c r="K130" s="133"/>
    </row>
    <row r="131" spans="2:11" ht="13.5">
      <c r="B131" s="139"/>
      <c r="C131" s="3" t="s">
        <v>220</v>
      </c>
      <c r="D131" s="10" t="s">
        <v>226</v>
      </c>
      <c r="E131" s="7" t="s">
        <v>177</v>
      </c>
      <c r="F131" s="8">
        <v>30</v>
      </c>
      <c r="G131" s="12"/>
      <c r="H131" s="19"/>
      <c r="I131" s="150" t="s">
        <v>251</v>
      </c>
      <c r="J131" s="3"/>
      <c r="K131" s="138"/>
    </row>
    <row r="132" spans="2:11" ht="13.5">
      <c r="B132" s="128"/>
      <c r="C132"/>
      <c r="D132" s="9" t="s">
        <v>227</v>
      </c>
      <c r="E132" s="131"/>
      <c r="F132" s="98"/>
      <c r="G132" s="14"/>
      <c r="H132" s="17"/>
      <c r="I132"/>
      <c r="J132"/>
      <c r="K132" s="133"/>
    </row>
    <row r="133" spans="2:11" ht="13.5">
      <c r="B133" s="139"/>
      <c r="C133" s="3" t="s">
        <v>221</v>
      </c>
      <c r="D133" s="10" t="s">
        <v>228</v>
      </c>
      <c r="E133" s="7" t="s">
        <v>177</v>
      </c>
      <c r="F133" s="8">
        <v>894</v>
      </c>
      <c r="G133" s="12"/>
      <c r="H133" s="19"/>
      <c r="I133" s="150" t="s">
        <v>252</v>
      </c>
      <c r="J133" s="3"/>
      <c r="K133" s="138"/>
    </row>
    <row r="134" spans="2:11" ht="13.5">
      <c r="B134" s="128"/>
      <c r="C134"/>
      <c r="D134" s="9" t="s">
        <v>229</v>
      </c>
      <c r="E134" s="131"/>
      <c r="F134" s="98"/>
      <c r="G134" s="14"/>
      <c r="H134" s="17"/>
      <c r="I134"/>
      <c r="J134"/>
      <c r="K134" s="133"/>
    </row>
    <row r="135" spans="2:11" ht="13.5">
      <c r="B135" s="139"/>
      <c r="C135" s="3" t="s">
        <v>222</v>
      </c>
      <c r="D135" s="10" t="s">
        <v>230</v>
      </c>
      <c r="E135" s="7" t="s">
        <v>177</v>
      </c>
      <c r="F135" s="8">
        <v>30</v>
      </c>
      <c r="G135" s="12"/>
      <c r="H135" s="19"/>
      <c r="I135" s="150" t="s">
        <v>252</v>
      </c>
      <c r="J135" s="3"/>
      <c r="K135" s="138"/>
    </row>
    <row r="136" spans="2:11" ht="13.5">
      <c r="B136" s="128"/>
      <c r="C136"/>
      <c r="D136" s="9"/>
      <c r="E136" s="131"/>
      <c r="F136" s="98"/>
      <c r="G136" s="14"/>
      <c r="H136" s="17"/>
      <c r="I136"/>
      <c r="J136"/>
      <c r="K136" s="133"/>
    </row>
    <row r="137" spans="2:11" ht="13.5">
      <c r="B137" s="139"/>
      <c r="C137" s="147" t="s">
        <v>223</v>
      </c>
      <c r="D137" s="10" t="s">
        <v>231</v>
      </c>
      <c r="E137" s="7" t="s">
        <v>186</v>
      </c>
      <c r="F137" s="8">
        <v>59</v>
      </c>
      <c r="G137" s="12"/>
      <c r="H137" s="19"/>
      <c r="I137" s="3" t="s">
        <v>253</v>
      </c>
      <c r="J137" s="3"/>
      <c r="K137" s="138"/>
    </row>
    <row r="138" spans="2:11" ht="13.5">
      <c r="B138" s="128"/>
      <c r="C138"/>
      <c r="D138" s="9"/>
      <c r="E138" s="131"/>
      <c r="F138" s="98"/>
      <c r="G138" s="14"/>
      <c r="H138" s="17"/>
      <c r="I138"/>
      <c r="J138"/>
      <c r="K138" s="133"/>
    </row>
    <row r="139" spans="2:11" ht="13.5">
      <c r="B139" s="139"/>
      <c r="C139" s="3" t="s">
        <v>223</v>
      </c>
      <c r="D139" s="10" t="s">
        <v>232</v>
      </c>
      <c r="E139" s="7" t="s">
        <v>186</v>
      </c>
      <c r="F139" s="8">
        <v>55</v>
      </c>
      <c r="G139" s="12"/>
      <c r="H139" s="19"/>
      <c r="I139" s="3" t="s">
        <v>254</v>
      </c>
      <c r="J139" s="3"/>
      <c r="K139" s="138"/>
    </row>
    <row r="140" spans="2:11" ht="13.5">
      <c r="B140" s="128"/>
      <c r="C140"/>
      <c r="D140" s="9"/>
      <c r="E140" s="131"/>
      <c r="F140" s="98"/>
      <c r="G140" s="14"/>
      <c r="H140" s="17"/>
      <c r="I140"/>
      <c r="J140"/>
      <c r="K140" s="133"/>
    </row>
    <row r="141" spans="2:11" ht="13.5">
      <c r="B141" s="139"/>
      <c r="C141" s="147" t="s">
        <v>224</v>
      </c>
      <c r="D141" s="10"/>
      <c r="E141" s="7" t="s">
        <v>186</v>
      </c>
      <c r="F141" s="8">
        <v>1840</v>
      </c>
      <c r="G141" s="12"/>
      <c r="H141" s="19"/>
      <c r="I141" s="3" t="s">
        <v>254</v>
      </c>
      <c r="J141" s="3"/>
      <c r="K141" s="138"/>
    </row>
    <row r="142" spans="2:11" ht="13.5">
      <c r="B142" s="128"/>
      <c r="C142"/>
      <c r="D142" s="9"/>
      <c r="E142" s="131"/>
      <c r="F142" s="98"/>
      <c r="G142" s="14"/>
      <c r="H142" s="17"/>
      <c r="I142"/>
      <c r="J142"/>
      <c r="K142" s="133"/>
    </row>
    <row r="143" spans="2:11" ht="13.5">
      <c r="B143" s="139"/>
      <c r="C143" s="147" t="s">
        <v>225</v>
      </c>
      <c r="D143" s="10"/>
      <c r="E143" s="7" t="s">
        <v>177</v>
      </c>
      <c r="F143" s="8">
        <v>1300</v>
      </c>
      <c r="G143" s="12"/>
      <c r="H143" s="19"/>
      <c r="I143" s="3" t="s">
        <v>254</v>
      </c>
      <c r="J143" s="3"/>
      <c r="K143" s="138"/>
    </row>
    <row r="144" spans="2:11" ht="13.5">
      <c r="B144" s="128"/>
      <c r="C144"/>
      <c r="D144" s="9"/>
      <c r="E144" s="131"/>
      <c r="F144" s="132"/>
      <c r="G144" s="14"/>
      <c r="H144" s="17"/>
      <c r="I144"/>
      <c r="J144"/>
      <c r="K144" s="133"/>
    </row>
    <row r="145" spans="2:11" ht="13.5">
      <c r="B145" s="139"/>
      <c r="C145" s="3" t="s">
        <v>200</v>
      </c>
      <c r="D145" s="10"/>
      <c r="E145" s="7" t="s">
        <v>57</v>
      </c>
      <c r="F145" s="137"/>
      <c r="G145" s="12"/>
      <c r="H145" s="19"/>
      <c r="I145" s="3" t="s">
        <v>250</v>
      </c>
      <c r="J145" s="3"/>
      <c r="K145" s="138"/>
    </row>
    <row r="146" spans="2:11" ht="13.5">
      <c r="B146" s="128"/>
      <c r="C146"/>
      <c r="D146" s="9"/>
      <c r="E146" s="131"/>
      <c r="F146" s="132"/>
      <c r="G146" s="14"/>
      <c r="H146" s="17"/>
      <c r="I146"/>
      <c r="J146"/>
      <c r="K146" s="133"/>
    </row>
    <row r="147" spans="2:11" ht="13.5">
      <c r="B147" s="139"/>
      <c r="C147" s="3"/>
      <c r="D147" s="10"/>
      <c r="E147" s="7"/>
      <c r="F147" s="137"/>
      <c r="G147" s="12"/>
      <c r="H147" s="19"/>
      <c r="I147" s="3"/>
      <c r="J147" s="3"/>
      <c r="K147" s="138"/>
    </row>
    <row r="148" spans="2:11" ht="13.5">
      <c r="B148" s="128"/>
      <c r="C148"/>
      <c r="D148" s="9"/>
      <c r="E148" s="131"/>
      <c r="F148" s="132"/>
      <c r="G148" s="14"/>
      <c r="H148" s="17"/>
      <c r="I148"/>
      <c r="J148"/>
      <c r="K148" s="133"/>
    </row>
    <row r="149" spans="2:11" ht="13.5">
      <c r="B149" s="139"/>
      <c r="C149" s="3"/>
      <c r="D149" s="10"/>
      <c r="E149" s="7"/>
      <c r="F149" s="137"/>
      <c r="G149" s="12"/>
      <c r="H149" s="19"/>
      <c r="I149" s="3"/>
      <c r="J149" s="3"/>
      <c r="K149" s="138"/>
    </row>
    <row r="150" spans="2:11" ht="13.5">
      <c r="B150" s="128"/>
      <c r="C150"/>
      <c r="D150" s="9"/>
      <c r="E150" s="131"/>
      <c r="F150" s="132"/>
      <c r="G150" s="14"/>
      <c r="H150" s="17"/>
      <c r="I150"/>
      <c r="J150"/>
      <c r="K150" s="133"/>
    </row>
    <row r="151" spans="2:11" ht="13.5">
      <c r="B151" s="139"/>
      <c r="C151" s="3"/>
      <c r="D151" s="10"/>
      <c r="E151" s="7"/>
      <c r="F151" s="137"/>
      <c r="G151" s="12"/>
      <c r="H151" s="19"/>
      <c r="I151" s="3"/>
      <c r="J151" s="3"/>
      <c r="K151" s="138"/>
    </row>
    <row r="152" spans="2:11" ht="13.5">
      <c r="B152" s="128"/>
      <c r="C152"/>
      <c r="D152" s="9"/>
      <c r="E152" s="131"/>
      <c r="F152" s="132"/>
      <c r="G152" s="14"/>
      <c r="H152" s="17"/>
      <c r="I152"/>
      <c r="J152"/>
      <c r="K152" s="133"/>
    </row>
    <row r="153" spans="2:11" ht="13.5">
      <c r="B153" s="139"/>
      <c r="C153" s="7" t="s">
        <v>194</v>
      </c>
      <c r="D153" s="10"/>
      <c r="E153" s="7"/>
      <c r="F153" s="137"/>
      <c r="G153" s="12"/>
      <c r="H153" s="19"/>
      <c r="I153" s="3"/>
      <c r="J153" s="3"/>
      <c r="K153" s="138"/>
    </row>
    <row r="154" spans="2:11" ht="13.5">
      <c r="B154" s="128"/>
      <c r="C154"/>
      <c r="D154" s="9"/>
      <c r="E154" s="131"/>
      <c r="F154" s="132"/>
      <c r="G154" s="14"/>
      <c r="H154" s="17"/>
      <c r="I154"/>
      <c r="J154"/>
      <c r="K154" s="133"/>
    </row>
    <row r="155" spans="2:11" ht="13.5">
      <c r="B155" s="139"/>
      <c r="C155" s="7"/>
      <c r="D155" s="10"/>
      <c r="E155" s="7"/>
      <c r="F155" s="137"/>
      <c r="G155" s="12"/>
      <c r="H155" s="19"/>
      <c r="I155" s="3"/>
      <c r="J155" s="3"/>
      <c r="K155" s="138"/>
    </row>
    <row r="156" spans="2:11" ht="13.5">
      <c r="B156" s="128"/>
      <c r="C156"/>
      <c r="D156" s="130"/>
      <c r="E156" s="131"/>
      <c r="F156" s="132"/>
      <c r="G156" s="14"/>
      <c r="H156" s="17"/>
      <c r="I156"/>
      <c r="J156"/>
      <c r="K156" s="133"/>
    </row>
    <row r="157" spans="2:11" ht="13.5">
      <c r="B157" s="139"/>
      <c r="C157" s="7"/>
      <c r="D157" s="136"/>
      <c r="E157" s="7"/>
      <c r="F157" s="137"/>
      <c r="G157" s="12"/>
      <c r="H157" s="19"/>
      <c r="I157" s="3"/>
      <c r="J157" s="3"/>
      <c r="K157" s="138"/>
    </row>
    <row r="158" spans="2:11" ht="13.5">
      <c r="B158" s="128"/>
      <c r="C158"/>
      <c r="D158" s="130"/>
      <c r="E158" s="131"/>
      <c r="F158" s="132"/>
      <c r="G158" s="14"/>
      <c r="H158" s="17"/>
      <c r="I158"/>
      <c r="J158"/>
      <c r="K158" s="133"/>
    </row>
    <row r="159" spans="2:11" ht="14.25" thickBot="1">
      <c r="B159" s="141"/>
      <c r="C159" s="144"/>
      <c r="D159" s="143"/>
      <c r="E159" s="144"/>
      <c r="F159" s="145"/>
      <c r="G159" s="70"/>
      <c r="H159" s="71"/>
      <c r="I159" s="142"/>
      <c r="J159" s="142"/>
      <c r="K159" s="146"/>
    </row>
    <row r="160" spans="2:11" ht="13.5">
      <c r="B160" s="11"/>
      <c r="C160" s="11"/>
      <c r="D160" s="11"/>
      <c r="E160" s="11"/>
      <c r="F160" s="80"/>
      <c r="G160" s="11"/>
      <c r="H160" s="11"/>
      <c r="I160" s="11"/>
      <c r="J160" s="81"/>
      <c r="K160" s="117"/>
    </row>
    <row r="161" spans="10:11" ht="14.25" thickBot="1">
      <c r="J161" s="23" t="s">
        <v>0</v>
      </c>
      <c r="K161" s="24">
        <f>K121+1</f>
        <v>5</v>
      </c>
    </row>
    <row r="162" spans="2:11" ht="13.5">
      <c r="B162" s="155" t="s">
        <v>50</v>
      </c>
      <c r="C162" s="151"/>
      <c r="D162" s="157" t="s">
        <v>51</v>
      </c>
      <c r="E162" s="151" t="s">
        <v>52</v>
      </c>
      <c r="F162" s="159" t="s">
        <v>56</v>
      </c>
      <c r="G162" s="151" t="s">
        <v>53</v>
      </c>
      <c r="H162" s="157" t="s">
        <v>54</v>
      </c>
      <c r="I162" s="151" t="s">
        <v>55</v>
      </c>
      <c r="J162" s="151"/>
      <c r="K162" s="152"/>
    </row>
    <row r="163" spans="2:11" ht="14.25" thickBot="1">
      <c r="B163" s="156"/>
      <c r="C163" s="153"/>
      <c r="D163" s="158"/>
      <c r="E163" s="153"/>
      <c r="F163" s="160"/>
      <c r="G163" s="153"/>
      <c r="H163" s="158"/>
      <c r="I163" s="153"/>
      <c r="J163" s="153"/>
      <c r="K163" s="154"/>
    </row>
    <row r="164" spans="2:11" ht="14.25" thickTop="1">
      <c r="B164" s="128"/>
      <c r="C164" s="129"/>
      <c r="D164" s="130"/>
      <c r="E164" s="131"/>
      <c r="F164" s="132"/>
      <c r="G164" s="14"/>
      <c r="H164" s="17"/>
      <c r="I164"/>
      <c r="J164"/>
      <c r="K164" s="133"/>
    </row>
    <row r="165" spans="2:11" ht="13.5">
      <c r="B165" s="134" t="s">
        <v>210</v>
      </c>
      <c r="C165" s="135" t="s">
        <v>195</v>
      </c>
      <c r="D165" s="136"/>
      <c r="E165" s="7"/>
      <c r="F165" s="137"/>
      <c r="G165" s="12"/>
      <c r="H165" s="19"/>
      <c r="I165" s="3"/>
      <c r="J165" s="3"/>
      <c r="K165" s="138"/>
    </row>
    <row r="166" spans="2:11" ht="13.5">
      <c r="B166" s="128"/>
      <c r="C166"/>
      <c r="D166" s="130"/>
      <c r="E166" s="131"/>
      <c r="F166" s="132"/>
      <c r="G166" s="14"/>
      <c r="H166" s="17"/>
      <c r="I166"/>
      <c r="J166"/>
      <c r="K166" s="133"/>
    </row>
    <row r="167" spans="2:11" ht="13.5">
      <c r="B167" s="134"/>
      <c r="C167" s="3"/>
      <c r="D167" s="136"/>
      <c r="E167" s="7"/>
      <c r="F167" s="137"/>
      <c r="G167" s="12"/>
      <c r="H167" s="19"/>
      <c r="I167" s="3"/>
      <c r="J167" s="3"/>
      <c r="K167" s="138"/>
    </row>
    <row r="168" spans="2:11" ht="13.5">
      <c r="B168" s="128"/>
      <c r="C168"/>
      <c r="D168" s="9"/>
      <c r="E168" s="131"/>
      <c r="F168" s="132"/>
      <c r="G168" s="14"/>
      <c r="H168" s="17"/>
      <c r="I168"/>
      <c r="J168"/>
      <c r="K168" s="133"/>
    </row>
    <row r="169" spans="2:11" ht="13.5">
      <c r="B169" s="139" t="s">
        <v>211</v>
      </c>
      <c r="C169" s="3" t="s">
        <v>196</v>
      </c>
      <c r="D169" s="10" t="s">
        <v>197</v>
      </c>
      <c r="E169" s="7" t="s">
        <v>177</v>
      </c>
      <c r="F169" s="137">
        <v>2016</v>
      </c>
      <c r="G169" s="12"/>
      <c r="H169" s="19"/>
      <c r="I169" s="150" t="s">
        <v>255</v>
      </c>
      <c r="J169" s="3"/>
      <c r="K169" s="138"/>
    </row>
    <row r="170" spans="2:11" ht="13.5">
      <c r="B170" s="128"/>
      <c r="C170"/>
      <c r="D170" s="9"/>
      <c r="E170" s="131"/>
      <c r="F170" s="132"/>
      <c r="G170" s="14"/>
      <c r="H170" s="90"/>
      <c r="I170"/>
      <c r="J170"/>
      <c r="K170" s="133"/>
    </row>
    <row r="171" spans="2:11" ht="13.5">
      <c r="B171" s="139"/>
      <c r="C171" s="3" t="s">
        <v>198</v>
      </c>
      <c r="D171" s="10" t="s">
        <v>199</v>
      </c>
      <c r="E171" s="7"/>
      <c r="F171" s="137"/>
      <c r="G171" s="12"/>
      <c r="H171" s="99"/>
      <c r="I171" s="140"/>
      <c r="J171" s="3"/>
      <c r="K171" s="138"/>
    </row>
    <row r="172" spans="2:11" ht="13.5">
      <c r="B172" s="128"/>
      <c r="C172"/>
      <c r="D172" s="9"/>
      <c r="E172" s="131"/>
      <c r="F172" s="132"/>
      <c r="G172" s="14"/>
      <c r="H172" s="90"/>
      <c r="I172"/>
      <c r="J172"/>
      <c r="K172" s="133"/>
    </row>
    <row r="173" spans="2:11" ht="13.5">
      <c r="B173" s="139"/>
      <c r="C173" s="3"/>
      <c r="D173" s="10"/>
      <c r="E173" s="7"/>
      <c r="F173" s="137"/>
      <c r="G173" s="12"/>
      <c r="H173" s="19"/>
      <c r="I173" s="140"/>
      <c r="J173" s="3"/>
      <c r="K173" s="138"/>
    </row>
    <row r="174" spans="2:11" ht="13.5">
      <c r="B174" s="128"/>
      <c r="C174"/>
      <c r="D174" s="9"/>
      <c r="E174" s="131"/>
      <c r="F174" s="132"/>
      <c r="G174" s="14"/>
      <c r="H174" s="17"/>
      <c r="I174"/>
      <c r="J174"/>
      <c r="K174" s="133"/>
    </row>
    <row r="175" spans="2:11" ht="13.5">
      <c r="B175" s="139" t="s">
        <v>212</v>
      </c>
      <c r="C175" s="3" t="s">
        <v>204</v>
      </c>
      <c r="D175" s="10" t="s">
        <v>205</v>
      </c>
      <c r="E175" s="7" t="s">
        <v>186</v>
      </c>
      <c r="F175" s="137">
        <v>192</v>
      </c>
      <c r="G175" s="12"/>
      <c r="H175" s="19"/>
      <c r="I175" s="3" t="s">
        <v>256</v>
      </c>
      <c r="J175" s="3"/>
      <c r="K175" s="138"/>
    </row>
    <row r="176" spans="2:11" ht="13.5">
      <c r="B176" s="128"/>
      <c r="C176"/>
      <c r="D176" s="9"/>
      <c r="E176" s="131"/>
      <c r="F176" s="132"/>
      <c r="G176" s="14"/>
      <c r="H176" s="17"/>
      <c r="I176"/>
      <c r="J176"/>
      <c r="K176" s="133"/>
    </row>
    <row r="177" spans="2:11" ht="13.5">
      <c r="B177" s="139" t="s">
        <v>213</v>
      </c>
      <c r="C177" s="147" t="s">
        <v>203</v>
      </c>
      <c r="D177" s="10" t="s">
        <v>206</v>
      </c>
      <c r="E177" s="7" t="s">
        <v>177</v>
      </c>
      <c r="F177" s="137">
        <v>1380</v>
      </c>
      <c r="G177" s="12"/>
      <c r="H177" s="19"/>
      <c r="I177" s="3" t="s">
        <v>250</v>
      </c>
      <c r="J177" s="3"/>
      <c r="K177" s="138"/>
    </row>
    <row r="178" spans="2:11" ht="13.5">
      <c r="B178" s="128"/>
      <c r="C178"/>
      <c r="D178" s="9"/>
      <c r="E178" s="131"/>
      <c r="F178" s="132"/>
      <c r="G178" s="14"/>
      <c r="H178" s="17"/>
      <c r="I178"/>
      <c r="J178"/>
      <c r="K178" s="133"/>
    </row>
    <row r="179" spans="2:11" ht="13.5">
      <c r="B179" s="139" t="s">
        <v>214</v>
      </c>
      <c r="C179" s="3" t="s">
        <v>202</v>
      </c>
      <c r="D179" s="10"/>
      <c r="E179" s="7" t="s">
        <v>57</v>
      </c>
      <c r="F179" s="137">
        <v>1</v>
      </c>
      <c r="G179" s="12"/>
      <c r="H179" s="19"/>
      <c r="I179" s="3" t="s">
        <v>250</v>
      </c>
      <c r="J179" s="3"/>
      <c r="K179" s="138"/>
    </row>
    <row r="180" spans="2:11" ht="13.5">
      <c r="B180" s="128"/>
      <c r="C180"/>
      <c r="D180" s="9"/>
      <c r="E180" s="131"/>
      <c r="F180" s="132"/>
      <c r="G180" s="14"/>
      <c r="H180" s="17"/>
      <c r="I180"/>
      <c r="J180"/>
      <c r="K180" s="133"/>
    </row>
    <row r="181" spans="2:11" ht="13.5">
      <c r="B181" s="139" t="s">
        <v>215</v>
      </c>
      <c r="C181" s="147" t="s">
        <v>201</v>
      </c>
      <c r="D181" s="10"/>
      <c r="E181" s="7" t="s">
        <v>57</v>
      </c>
      <c r="F181" s="137">
        <v>1</v>
      </c>
      <c r="G181" s="12"/>
      <c r="H181" s="19"/>
      <c r="I181" s="3" t="s">
        <v>250</v>
      </c>
      <c r="J181" s="3"/>
      <c r="K181" s="138"/>
    </row>
    <row r="182" spans="2:11" ht="13.5">
      <c r="B182" s="128"/>
      <c r="C182"/>
      <c r="D182" s="9"/>
      <c r="E182" s="131"/>
      <c r="F182" s="132"/>
      <c r="G182" s="14"/>
      <c r="H182" s="17"/>
      <c r="I182"/>
      <c r="J182"/>
      <c r="K182" s="133"/>
    </row>
    <row r="183" spans="2:11" ht="13.5">
      <c r="B183" s="139" t="s">
        <v>233</v>
      </c>
      <c r="C183" s="147" t="s">
        <v>236</v>
      </c>
      <c r="D183" s="10"/>
      <c r="E183" s="7" t="s">
        <v>57</v>
      </c>
      <c r="F183" s="137">
        <v>1</v>
      </c>
      <c r="G183" s="12"/>
      <c r="H183" s="19"/>
      <c r="I183" s="3" t="s">
        <v>256</v>
      </c>
      <c r="J183" s="3"/>
      <c r="K183" s="138"/>
    </row>
    <row r="184" spans="2:11" ht="13.5">
      <c r="B184" s="128"/>
      <c r="C184"/>
      <c r="D184" s="9"/>
      <c r="E184" s="131"/>
      <c r="F184" s="132"/>
      <c r="G184" s="14"/>
      <c r="H184" s="17"/>
      <c r="I184"/>
      <c r="J184"/>
      <c r="K184" s="133"/>
    </row>
    <row r="185" spans="2:11" ht="13.5">
      <c r="B185" s="139" t="s">
        <v>234</v>
      </c>
      <c r="C185" s="147" t="s">
        <v>237</v>
      </c>
      <c r="D185" s="10"/>
      <c r="E185" s="7" t="s">
        <v>57</v>
      </c>
      <c r="F185" s="137">
        <v>1</v>
      </c>
      <c r="G185" s="12"/>
      <c r="H185" s="19"/>
      <c r="I185" s="3" t="s">
        <v>256</v>
      </c>
      <c r="J185" s="3"/>
      <c r="K185" s="138"/>
    </row>
    <row r="186" spans="2:11" ht="13.5">
      <c r="B186" s="128"/>
      <c r="C186"/>
      <c r="D186" s="9"/>
      <c r="E186" s="131"/>
      <c r="F186" s="132"/>
      <c r="G186" s="14"/>
      <c r="H186" s="17"/>
      <c r="I186"/>
      <c r="J186"/>
      <c r="K186" s="133"/>
    </row>
    <row r="187" spans="2:11" ht="13.5">
      <c r="B187" s="139" t="s">
        <v>235</v>
      </c>
      <c r="C187" s="147" t="s">
        <v>200</v>
      </c>
      <c r="D187" s="10"/>
      <c r="E187" s="7" t="s">
        <v>57</v>
      </c>
      <c r="F187" s="137">
        <v>1</v>
      </c>
      <c r="G187" s="12"/>
      <c r="H187" s="19"/>
      <c r="I187" s="3" t="s">
        <v>250</v>
      </c>
      <c r="J187" s="3"/>
      <c r="K187" s="138"/>
    </row>
    <row r="188" spans="2:11" ht="13.5">
      <c r="B188" s="128"/>
      <c r="C188"/>
      <c r="D188" s="9"/>
      <c r="E188" s="131"/>
      <c r="F188" s="132"/>
      <c r="G188" s="14"/>
      <c r="H188" s="17"/>
      <c r="I188"/>
      <c r="J188"/>
      <c r="K188" s="133"/>
    </row>
    <row r="189" spans="2:11" ht="13.5">
      <c r="B189" s="139"/>
      <c r="C189" s="3"/>
      <c r="D189" s="10"/>
      <c r="E189" s="7"/>
      <c r="F189" s="137"/>
      <c r="G189" s="12"/>
      <c r="H189" s="19"/>
      <c r="I189" s="3"/>
      <c r="J189" s="3"/>
      <c r="K189" s="138"/>
    </row>
    <row r="190" spans="2:11" ht="13.5">
      <c r="B190" s="128"/>
      <c r="C190"/>
      <c r="D190" s="9"/>
      <c r="E190" s="131"/>
      <c r="F190" s="132"/>
      <c r="G190" s="14"/>
      <c r="H190" s="17"/>
      <c r="I190"/>
      <c r="J190"/>
      <c r="K190" s="133"/>
    </row>
    <row r="191" spans="2:11" ht="13.5">
      <c r="B191" s="139"/>
      <c r="C191" s="3"/>
      <c r="D191" s="10"/>
      <c r="E191" s="7"/>
      <c r="F191" s="137"/>
      <c r="G191" s="12"/>
      <c r="H191" s="19"/>
      <c r="I191" s="3"/>
      <c r="J191" s="3"/>
      <c r="K191" s="138"/>
    </row>
    <row r="192" spans="2:11" ht="13.5">
      <c r="B192" s="128"/>
      <c r="C192"/>
      <c r="D192" s="9"/>
      <c r="E192" s="131"/>
      <c r="F192" s="132"/>
      <c r="G192" s="14"/>
      <c r="H192" s="17"/>
      <c r="I192"/>
      <c r="J192"/>
      <c r="K192" s="133"/>
    </row>
    <row r="193" spans="2:11" ht="13.5">
      <c r="B193" s="139"/>
      <c r="C193" s="7" t="s">
        <v>172</v>
      </c>
      <c r="D193" s="10"/>
      <c r="E193" s="7"/>
      <c r="F193" s="137"/>
      <c r="G193" s="12"/>
      <c r="H193" s="19"/>
      <c r="I193" s="3"/>
      <c r="J193" s="3"/>
      <c r="K193" s="138"/>
    </row>
    <row r="194" spans="2:11" ht="13.5">
      <c r="B194" s="128"/>
      <c r="C194"/>
      <c r="D194" s="9"/>
      <c r="E194" s="131"/>
      <c r="F194" s="132"/>
      <c r="G194" s="14"/>
      <c r="H194" s="17"/>
      <c r="I194"/>
      <c r="J194"/>
      <c r="K194" s="133"/>
    </row>
    <row r="195" spans="2:11" ht="13.5">
      <c r="B195" s="139"/>
      <c r="C195" s="7"/>
      <c r="D195" s="10"/>
      <c r="E195" s="7"/>
      <c r="F195" s="137"/>
      <c r="G195" s="12"/>
      <c r="H195" s="19"/>
      <c r="I195" s="3"/>
      <c r="J195" s="3"/>
      <c r="K195" s="138"/>
    </row>
    <row r="196" spans="2:11" ht="13.5">
      <c r="B196" s="128"/>
      <c r="C196"/>
      <c r="D196" s="130"/>
      <c r="E196" s="131"/>
      <c r="F196" s="132"/>
      <c r="G196" s="14"/>
      <c r="H196" s="17"/>
      <c r="I196"/>
      <c r="J196"/>
      <c r="K196" s="133"/>
    </row>
    <row r="197" spans="2:11" ht="13.5">
      <c r="B197" s="139"/>
      <c r="C197" s="7"/>
      <c r="D197" s="136"/>
      <c r="E197" s="7"/>
      <c r="F197" s="137"/>
      <c r="G197" s="12"/>
      <c r="H197" s="19"/>
      <c r="I197" s="3"/>
      <c r="J197" s="3"/>
      <c r="K197" s="138"/>
    </row>
    <row r="198" spans="2:11" ht="13.5">
      <c r="B198" s="128"/>
      <c r="C198"/>
      <c r="D198" s="130"/>
      <c r="E198" s="131"/>
      <c r="F198" s="132"/>
      <c r="G198" s="14"/>
      <c r="H198" s="17"/>
      <c r="I198"/>
      <c r="J198"/>
      <c r="K198" s="133"/>
    </row>
    <row r="199" spans="2:11" ht="14.25" thickBot="1">
      <c r="B199" s="141"/>
      <c r="C199" s="144"/>
      <c r="D199" s="143"/>
      <c r="E199" s="144"/>
      <c r="F199" s="145"/>
      <c r="G199" s="70"/>
      <c r="H199" s="71"/>
      <c r="I199" s="142"/>
      <c r="J199" s="142"/>
      <c r="K199" s="146"/>
    </row>
    <row r="200" spans="2:11" ht="13.5">
      <c r="B200" s="11"/>
      <c r="C200" s="11"/>
      <c r="D200" s="11"/>
      <c r="E200" s="11"/>
      <c r="F200" s="80"/>
      <c r="G200" s="11"/>
      <c r="H200" s="11"/>
      <c r="I200" s="11"/>
      <c r="J200" s="81"/>
      <c r="K200" s="117"/>
    </row>
    <row r="201" spans="10:11" ht="14.25" thickBot="1">
      <c r="J201" s="23" t="s">
        <v>0</v>
      </c>
      <c r="K201" s="24">
        <f>K161+1</f>
        <v>6</v>
      </c>
    </row>
    <row r="202" spans="2:11" ht="13.5">
      <c r="B202" s="155" t="s">
        <v>50</v>
      </c>
      <c r="C202" s="151"/>
      <c r="D202" s="157" t="s">
        <v>51</v>
      </c>
      <c r="E202" s="151" t="s">
        <v>52</v>
      </c>
      <c r="F202" s="159" t="s">
        <v>56</v>
      </c>
      <c r="G202" s="151" t="s">
        <v>53</v>
      </c>
      <c r="H202" s="157" t="s">
        <v>54</v>
      </c>
      <c r="I202" s="151" t="s">
        <v>55</v>
      </c>
      <c r="J202" s="151"/>
      <c r="K202" s="152"/>
    </row>
    <row r="203" spans="2:11" ht="14.25" thickBot="1">
      <c r="B203" s="156"/>
      <c r="C203" s="153"/>
      <c r="D203" s="158"/>
      <c r="E203" s="153"/>
      <c r="F203" s="160"/>
      <c r="G203" s="153"/>
      <c r="H203" s="158"/>
      <c r="I203" s="153"/>
      <c r="J203" s="153"/>
      <c r="K203" s="154"/>
    </row>
    <row r="204" spans="2:11" ht="14.25" thickTop="1">
      <c r="B204" s="128"/>
      <c r="C204" s="129"/>
      <c r="D204" s="130"/>
      <c r="E204" s="131"/>
      <c r="F204" s="132"/>
      <c r="G204" s="14"/>
      <c r="H204" s="17"/>
      <c r="I204"/>
      <c r="J204"/>
      <c r="K204" s="133"/>
    </row>
    <row r="205" spans="2:11" ht="13.5">
      <c r="B205" s="134" t="s">
        <v>216</v>
      </c>
      <c r="C205" s="135" t="s">
        <v>181</v>
      </c>
      <c r="D205" s="136"/>
      <c r="E205" s="7"/>
      <c r="F205" s="137"/>
      <c r="G205" s="12"/>
      <c r="H205" s="19"/>
      <c r="I205" s="3"/>
      <c r="J205" s="3"/>
      <c r="K205" s="138"/>
    </row>
    <row r="206" spans="2:11" ht="13.5">
      <c r="B206" s="128"/>
      <c r="C206"/>
      <c r="D206" s="130"/>
      <c r="E206" s="131"/>
      <c r="F206" s="132"/>
      <c r="G206" s="14"/>
      <c r="H206" s="17"/>
      <c r="I206"/>
      <c r="J206"/>
      <c r="K206" s="133"/>
    </row>
    <row r="207" spans="2:11" ht="13.5">
      <c r="B207" s="134"/>
      <c r="C207" s="3"/>
      <c r="D207" s="136"/>
      <c r="E207" s="7"/>
      <c r="F207" s="137"/>
      <c r="G207" s="12"/>
      <c r="H207" s="19"/>
      <c r="I207" s="3"/>
      <c r="J207" s="3"/>
      <c r="K207" s="138"/>
    </row>
    <row r="208" spans="2:11" ht="13.5">
      <c r="B208" s="128"/>
      <c r="C208"/>
      <c r="D208" s="9" t="s">
        <v>187</v>
      </c>
      <c r="E208" s="131"/>
      <c r="F208" s="98"/>
      <c r="G208" s="14"/>
      <c r="H208" s="17"/>
      <c r="I208"/>
      <c r="J208"/>
      <c r="K208" s="133"/>
    </row>
    <row r="209" spans="2:11" ht="13.5">
      <c r="B209" s="139"/>
      <c r="C209" s="3" t="s">
        <v>238</v>
      </c>
      <c r="D209" s="10" t="s">
        <v>188</v>
      </c>
      <c r="E209" s="7" t="s">
        <v>177</v>
      </c>
      <c r="F209" s="8">
        <v>1628</v>
      </c>
      <c r="G209" s="12"/>
      <c r="H209" s="19"/>
      <c r="I209" s="150" t="s">
        <v>257</v>
      </c>
      <c r="J209" s="3"/>
      <c r="K209" s="138"/>
    </row>
    <row r="210" spans="2:11" ht="13.5">
      <c r="B210" s="128"/>
      <c r="C210"/>
      <c r="D210" s="9"/>
      <c r="E210" s="131"/>
      <c r="F210" s="98"/>
      <c r="G210" s="14"/>
      <c r="H210" s="17"/>
      <c r="I210"/>
      <c r="J210"/>
      <c r="K210" s="133"/>
    </row>
    <row r="211" spans="2:11" ht="13.5">
      <c r="B211" s="139"/>
      <c r="C211" s="3" t="s">
        <v>240</v>
      </c>
      <c r="D211" s="10" t="s">
        <v>189</v>
      </c>
      <c r="E211" s="7" t="s">
        <v>186</v>
      </c>
      <c r="F211" s="8">
        <v>160</v>
      </c>
      <c r="G211" s="12"/>
      <c r="H211" s="19"/>
      <c r="I211" s="150" t="s">
        <v>258</v>
      </c>
      <c r="J211" s="3"/>
      <c r="K211" s="138"/>
    </row>
    <row r="212" spans="2:11" ht="13.5">
      <c r="B212" s="128"/>
      <c r="C212"/>
      <c r="D212" s="9"/>
      <c r="E212" s="131"/>
      <c r="F212" s="98"/>
      <c r="G212" s="14"/>
      <c r="H212" s="17"/>
      <c r="I212"/>
      <c r="J212"/>
      <c r="K212" s="133"/>
    </row>
    <row r="213" spans="2:11" ht="13.5">
      <c r="B213" s="139"/>
      <c r="C213" s="3" t="s">
        <v>182</v>
      </c>
      <c r="D213" s="10" t="s">
        <v>190</v>
      </c>
      <c r="E213" s="7" t="s">
        <v>177</v>
      </c>
      <c r="F213" s="8">
        <v>1792</v>
      </c>
      <c r="G213" s="12"/>
      <c r="H213" s="19"/>
      <c r="I213" s="150" t="s">
        <v>259</v>
      </c>
      <c r="J213" s="3"/>
      <c r="K213" s="138"/>
    </row>
    <row r="214" spans="2:11" ht="13.5">
      <c r="B214" s="128"/>
      <c r="C214"/>
      <c r="D214" s="9" t="s">
        <v>191</v>
      </c>
      <c r="E214" s="131"/>
      <c r="F214" s="98"/>
      <c r="G214" s="14"/>
      <c r="H214" s="17"/>
      <c r="I214"/>
      <c r="J214"/>
      <c r="K214" s="133"/>
    </row>
    <row r="215" spans="2:11" ht="13.5">
      <c r="B215" s="139"/>
      <c r="C215" s="3" t="s">
        <v>183</v>
      </c>
      <c r="D215" s="10" t="s">
        <v>192</v>
      </c>
      <c r="E215" s="7" t="s">
        <v>186</v>
      </c>
      <c r="F215" s="8">
        <v>23.8</v>
      </c>
      <c r="G215" s="12"/>
      <c r="H215" s="19"/>
      <c r="I215" s="3" t="s">
        <v>260</v>
      </c>
      <c r="J215" s="3"/>
      <c r="K215" s="138"/>
    </row>
    <row r="216" spans="2:11" ht="13.5">
      <c r="B216" s="128"/>
      <c r="C216"/>
      <c r="D216" s="9" t="s">
        <v>191</v>
      </c>
      <c r="E216" s="131"/>
      <c r="F216" s="98"/>
      <c r="G216" s="14"/>
      <c r="H216" s="17"/>
      <c r="I216"/>
      <c r="J216"/>
      <c r="K216" s="133"/>
    </row>
    <row r="217" spans="2:11" ht="13.5">
      <c r="B217" s="139"/>
      <c r="C217" s="147" t="s">
        <v>184</v>
      </c>
      <c r="D217" s="10" t="s">
        <v>193</v>
      </c>
      <c r="E217" s="7" t="s">
        <v>186</v>
      </c>
      <c r="F217" s="8">
        <v>9.5</v>
      </c>
      <c r="G217" s="12"/>
      <c r="H217" s="19"/>
      <c r="I217" s="3" t="s">
        <v>260</v>
      </c>
      <c r="J217" s="3"/>
      <c r="K217" s="138"/>
    </row>
    <row r="218" spans="2:11" ht="13.5">
      <c r="B218" s="128"/>
      <c r="C218"/>
      <c r="D218" s="9"/>
      <c r="E218" s="131"/>
      <c r="F218" s="132"/>
      <c r="G218" s="14"/>
      <c r="H218" s="17"/>
      <c r="I218"/>
      <c r="J218"/>
      <c r="K218" s="133"/>
    </row>
    <row r="219" spans="2:11" ht="13.5">
      <c r="B219" s="139"/>
      <c r="C219" s="3" t="s">
        <v>241</v>
      </c>
      <c r="D219" s="10"/>
      <c r="E219" s="7" t="s">
        <v>177</v>
      </c>
      <c r="F219" s="137">
        <v>173</v>
      </c>
      <c r="G219" s="12"/>
      <c r="H219" s="19"/>
      <c r="I219" s="3" t="s">
        <v>263</v>
      </c>
      <c r="J219" s="3"/>
      <c r="K219" s="138"/>
    </row>
    <row r="220" spans="2:11" ht="13.5">
      <c r="B220" s="128"/>
      <c r="C220"/>
      <c r="D220" s="9"/>
      <c r="E220" s="131"/>
      <c r="F220" s="132"/>
      <c r="G220" s="14"/>
      <c r="H220" s="17"/>
      <c r="I220"/>
      <c r="J220"/>
      <c r="K220" s="133"/>
    </row>
    <row r="221" spans="2:11" ht="13.5">
      <c r="B221" s="139"/>
      <c r="C221" s="3" t="s">
        <v>185</v>
      </c>
      <c r="D221" s="10"/>
      <c r="E221" s="7" t="s">
        <v>57</v>
      </c>
      <c r="F221" s="137">
        <v>1</v>
      </c>
      <c r="G221" s="12"/>
      <c r="H221" s="19"/>
      <c r="I221" s="3" t="s">
        <v>250</v>
      </c>
      <c r="J221" s="3"/>
      <c r="K221" s="138"/>
    </row>
    <row r="222" spans="2:11" ht="13.5">
      <c r="B222" s="128"/>
      <c r="C222"/>
      <c r="D222" s="9"/>
      <c r="E222" s="131"/>
      <c r="F222" s="132"/>
      <c r="G222" s="14"/>
      <c r="H222" s="17"/>
      <c r="I222"/>
      <c r="J222"/>
      <c r="K222" s="133"/>
    </row>
    <row r="223" spans="2:11" ht="13.5">
      <c r="B223" s="139"/>
      <c r="C223" s="7"/>
      <c r="D223" s="10"/>
      <c r="E223" s="7"/>
      <c r="F223" s="137"/>
      <c r="G223" s="12"/>
      <c r="H223" s="19"/>
      <c r="I223" s="3"/>
      <c r="J223" s="3"/>
      <c r="K223" s="138"/>
    </row>
    <row r="224" spans="2:11" ht="13.5">
      <c r="B224" s="128"/>
      <c r="C224"/>
      <c r="D224" s="9"/>
      <c r="E224" s="131"/>
      <c r="F224" s="132"/>
      <c r="G224" s="14"/>
      <c r="H224" s="17"/>
      <c r="I224"/>
      <c r="J224"/>
      <c r="K224" s="133"/>
    </row>
    <row r="225" spans="2:11" ht="13.5">
      <c r="B225" s="139"/>
      <c r="C225" s="3"/>
      <c r="D225" s="10"/>
      <c r="E225" s="7"/>
      <c r="F225" s="137"/>
      <c r="G225" s="12"/>
      <c r="H225" s="19"/>
      <c r="I225" s="3"/>
      <c r="J225" s="3"/>
      <c r="K225" s="138"/>
    </row>
    <row r="226" spans="2:11" ht="13.5">
      <c r="B226" s="128"/>
      <c r="C226"/>
      <c r="D226" s="9"/>
      <c r="E226" s="131"/>
      <c r="F226" s="132"/>
      <c r="G226" s="14"/>
      <c r="H226" s="17"/>
      <c r="I226"/>
      <c r="J226"/>
      <c r="K226" s="133"/>
    </row>
    <row r="227" spans="2:11" ht="13.5">
      <c r="B227" s="139"/>
      <c r="C227" s="3"/>
      <c r="D227" s="10"/>
      <c r="E227" s="7"/>
      <c r="F227" s="137"/>
      <c r="G227" s="12"/>
      <c r="H227" s="19"/>
      <c r="I227" s="3"/>
      <c r="J227" s="3"/>
      <c r="K227" s="138"/>
    </row>
    <row r="228" spans="2:11" ht="13.5">
      <c r="B228" s="128"/>
      <c r="C228"/>
      <c r="D228" s="9"/>
      <c r="E228" s="131"/>
      <c r="F228" s="132"/>
      <c r="G228" s="14"/>
      <c r="H228" s="17"/>
      <c r="I228"/>
      <c r="J228"/>
      <c r="K228" s="133"/>
    </row>
    <row r="229" spans="2:11" ht="13.5">
      <c r="B229" s="139"/>
      <c r="C229" s="3"/>
      <c r="D229" s="10"/>
      <c r="E229" s="7"/>
      <c r="F229" s="137"/>
      <c r="G229" s="12"/>
      <c r="H229" s="19"/>
      <c r="I229" s="3"/>
      <c r="J229" s="3"/>
      <c r="K229" s="138"/>
    </row>
    <row r="230" spans="2:11" ht="13.5">
      <c r="B230" s="128"/>
      <c r="C230"/>
      <c r="D230" s="9"/>
      <c r="E230" s="131"/>
      <c r="F230" s="132"/>
      <c r="G230" s="14"/>
      <c r="H230" s="17"/>
      <c r="I230"/>
      <c r="J230"/>
      <c r="K230" s="133"/>
    </row>
    <row r="231" spans="2:11" ht="13.5">
      <c r="B231" s="139"/>
      <c r="C231" s="3"/>
      <c r="D231" s="10"/>
      <c r="E231" s="7"/>
      <c r="F231" s="137"/>
      <c r="G231" s="12"/>
      <c r="H231" s="19"/>
      <c r="I231" s="3"/>
      <c r="J231" s="3"/>
      <c r="K231" s="138"/>
    </row>
    <row r="232" spans="2:11" ht="13.5">
      <c r="B232" s="128"/>
      <c r="C232"/>
      <c r="D232" s="9"/>
      <c r="E232" s="131"/>
      <c r="F232" s="132"/>
      <c r="G232" s="14"/>
      <c r="H232" s="17"/>
      <c r="I232"/>
      <c r="J232"/>
      <c r="K232" s="133"/>
    </row>
    <row r="233" spans="2:11" ht="13.5">
      <c r="B233" s="139"/>
      <c r="C233" s="3"/>
      <c r="D233" s="10"/>
      <c r="E233" s="7"/>
      <c r="F233" s="137"/>
      <c r="G233" s="12"/>
      <c r="H233" s="19"/>
      <c r="I233" s="3"/>
      <c r="J233" s="3"/>
      <c r="K233" s="138"/>
    </row>
    <row r="234" spans="2:11" ht="13.5">
      <c r="B234" s="128"/>
      <c r="C234"/>
      <c r="D234" s="9"/>
      <c r="E234" s="131"/>
      <c r="F234" s="132"/>
      <c r="G234" s="14"/>
      <c r="H234" s="17"/>
      <c r="I234"/>
      <c r="J234"/>
      <c r="K234" s="133"/>
    </row>
    <row r="235" spans="2:11" ht="13.5">
      <c r="B235" s="139"/>
      <c r="C235" s="7"/>
      <c r="D235" s="10"/>
      <c r="E235" s="7"/>
      <c r="F235" s="137"/>
      <c r="G235" s="12"/>
      <c r="H235" s="19"/>
      <c r="I235" s="3"/>
      <c r="J235" s="3"/>
      <c r="K235" s="138"/>
    </row>
    <row r="236" spans="2:11" ht="13.5">
      <c r="B236" s="128"/>
      <c r="C236"/>
      <c r="D236" s="130"/>
      <c r="E236" s="131"/>
      <c r="F236" s="132"/>
      <c r="G236" s="14"/>
      <c r="H236" s="17"/>
      <c r="I236"/>
      <c r="J236"/>
      <c r="K236" s="133"/>
    </row>
    <row r="237" spans="2:11" ht="13.5">
      <c r="B237" s="139"/>
      <c r="C237" s="7" t="s">
        <v>194</v>
      </c>
      <c r="D237" s="136"/>
      <c r="E237" s="7"/>
      <c r="F237" s="137"/>
      <c r="G237" s="12"/>
      <c r="H237" s="19"/>
      <c r="I237" s="3"/>
      <c r="J237" s="3"/>
      <c r="K237" s="138"/>
    </row>
    <row r="238" spans="2:11" ht="13.5">
      <c r="B238" s="128"/>
      <c r="C238"/>
      <c r="D238" s="130"/>
      <c r="E238" s="131"/>
      <c r="F238" s="132"/>
      <c r="G238" s="14"/>
      <c r="H238" s="17"/>
      <c r="I238"/>
      <c r="J238"/>
      <c r="K238" s="133"/>
    </row>
    <row r="239" spans="2:11" ht="14.25" thickBot="1">
      <c r="B239" s="141"/>
      <c r="C239" s="144"/>
      <c r="D239" s="143"/>
      <c r="E239" s="144"/>
      <c r="F239" s="145"/>
      <c r="G239" s="70"/>
      <c r="H239" s="71"/>
      <c r="I239" s="142"/>
      <c r="J239" s="142"/>
      <c r="K239" s="146"/>
    </row>
    <row r="240" spans="2:11" ht="13.5">
      <c r="B240" s="11"/>
      <c r="C240" s="11"/>
      <c r="D240" s="11"/>
      <c r="E240" s="11"/>
      <c r="F240" s="80"/>
      <c r="G240" s="11"/>
      <c r="H240" s="11"/>
      <c r="I240" s="11"/>
      <c r="J240" s="81"/>
      <c r="K240" s="117"/>
    </row>
    <row r="241" spans="10:11" ht="14.25" thickBot="1">
      <c r="J241" s="23" t="s">
        <v>0</v>
      </c>
      <c r="K241" s="24">
        <f>K201+1</f>
        <v>7</v>
      </c>
    </row>
    <row r="242" spans="2:11" ht="13.5">
      <c r="B242" s="155" t="s">
        <v>50</v>
      </c>
      <c r="C242" s="151"/>
      <c r="D242" s="157" t="s">
        <v>51</v>
      </c>
      <c r="E242" s="151" t="s">
        <v>52</v>
      </c>
      <c r="F242" s="159" t="s">
        <v>56</v>
      </c>
      <c r="G242" s="151" t="s">
        <v>53</v>
      </c>
      <c r="H242" s="157" t="s">
        <v>54</v>
      </c>
      <c r="I242" s="151" t="s">
        <v>55</v>
      </c>
      <c r="J242" s="151"/>
      <c r="K242" s="152"/>
    </row>
    <row r="243" spans="2:11" ht="14.25" thickBot="1">
      <c r="B243" s="156"/>
      <c r="C243" s="153"/>
      <c r="D243" s="158"/>
      <c r="E243" s="153"/>
      <c r="F243" s="160"/>
      <c r="G243" s="153"/>
      <c r="H243" s="158"/>
      <c r="I243" s="153"/>
      <c r="J243" s="153"/>
      <c r="K243" s="154"/>
    </row>
    <row r="244" spans="2:11" ht="14.25" thickTop="1">
      <c r="B244" s="128"/>
      <c r="C244" s="129"/>
      <c r="D244" s="130"/>
      <c r="E244" s="131"/>
      <c r="F244" s="132"/>
      <c r="G244" s="14"/>
      <c r="H244" s="17"/>
      <c r="I244"/>
      <c r="J244"/>
      <c r="K244" s="133"/>
    </row>
    <row r="245" spans="2:11" ht="13.5">
      <c r="B245" s="134" t="s">
        <v>217</v>
      </c>
      <c r="C245" s="135" t="s">
        <v>138</v>
      </c>
      <c r="D245" s="136" t="s">
        <v>174</v>
      </c>
      <c r="E245" s="7"/>
      <c r="F245" s="137"/>
      <c r="G245" s="12"/>
      <c r="H245" s="19"/>
      <c r="I245" s="3"/>
      <c r="J245" s="3"/>
      <c r="K245" s="138"/>
    </row>
    <row r="246" spans="2:11" ht="13.5">
      <c r="B246" s="128"/>
      <c r="C246"/>
      <c r="D246" s="130"/>
      <c r="E246" s="131"/>
      <c r="F246" s="132"/>
      <c r="G246" s="14"/>
      <c r="H246" s="17"/>
      <c r="I246"/>
      <c r="J246"/>
      <c r="K246" s="133"/>
    </row>
    <row r="247" spans="2:11" ht="13.5">
      <c r="B247" s="134"/>
      <c r="C247" s="3"/>
      <c r="D247" s="136"/>
      <c r="E247" s="7"/>
      <c r="F247" s="137"/>
      <c r="G247" s="12"/>
      <c r="H247" s="19"/>
      <c r="I247" s="3"/>
      <c r="J247" s="3"/>
      <c r="K247" s="138"/>
    </row>
    <row r="248" spans="2:11" ht="13.5">
      <c r="B248" s="128"/>
      <c r="C248"/>
      <c r="D248" s="9"/>
      <c r="E248" s="131"/>
      <c r="F248" s="132"/>
      <c r="G248" s="14"/>
      <c r="H248" s="17"/>
      <c r="I248"/>
      <c r="J248"/>
      <c r="K248" s="133"/>
    </row>
    <row r="249" spans="2:11" ht="13.5">
      <c r="B249" s="139"/>
      <c r="C249" s="3" t="s">
        <v>265</v>
      </c>
      <c r="D249" s="10" t="s">
        <v>272</v>
      </c>
      <c r="E249" s="7" t="s">
        <v>175</v>
      </c>
      <c r="F249" s="137">
        <v>14</v>
      </c>
      <c r="G249" s="12"/>
      <c r="H249" s="19"/>
      <c r="I249" s="150" t="s">
        <v>261</v>
      </c>
      <c r="J249" s="3"/>
      <c r="K249" s="138"/>
    </row>
    <row r="250" spans="2:11" ht="13.5">
      <c r="B250" s="128"/>
      <c r="C250"/>
      <c r="D250" s="9"/>
      <c r="E250" s="131"/>
      <c r="F250" s="132"/>
      <c r="G250" s="14"/>
      <c r="H250" s="17"/>
      <c r="I250"/>
      <c r="J250"/>
      <c r="K250" s="133"/>
    </row>
    <row r="251" spans="2:11" ht="13.5">
      <c r="B251" s="139"/>
      <c r="C251" s="3" t="s">
        <v>266</v>
      </c>
      <c r="D251" s="10" t="s">
        <v>273</v>
      </c>
      <c r="E251" s="7" t="s">
        <v>178</v>
      </c>
      <c r="F251" s="137">
        <v>16</v>
      </c>
      <c r="G251" s="12"/>
      <c r="H251" s="19"/>
      <c r="I251" s="150" t="s">
        <v>261</v>
      </c>
      <c r="J251" s="3"/>
      <c r="K251" s="138"/>
    </row>
    <row r="252" spans="2:11" ht="13.5">
      <c r="B252" s="128"/>
      <c r="C252"/>
      <c r="D252" s="9"/>
      <c r="E252" s="131"/>
      <c r="F252" s="132"/>
      <c r="G252" s="14"/>
      <c r="H252" s="17"/>
      <c r="I252"/>
      <c r="J252"/>
      <c r="K252" s="133"/>
    </row>
    <row r="253" spans="2:11" ht="13.5">
      <c r="B253" s="139"/>
      <c r="C253" s="149" t="s">
        <v>267</v>
      </c>
      <c r="D253" s="10" t="s">
        <v>273</v>
      </c>
      <c r="E253" s="7" t="s">
        <v>178</v>
      </c>
      <c r="F253" s="137">
        <v>4</v>
      </c>
      <c r="G253" s="12"/>
      <c r="H253" s="19"/>
      <c r="I253" s="150" t="s">
        <v>262</v>
      </c>
      <c r="J253" s="3"/>
      <c r="K253" s="138"/>
    </row>
    <row r="254" spans="2:11" ht="13.5">
      <c r="B254" s="128"/>
      <c r="C254"/>
      <c r="D254" s="9"/>
      <c r="E254" s="131"/>
      <c r="F254" s="132"/>
      <c r="G254" s="14"/>
      <c r="H254" s="17"/>
      <c r="I254"/>
      <c r="J254"/>
      <c r="K254" s="133"/>
    </row>
    <row r="255" spans="2:11" ht="13.5">
      <c r="B255" s="139"/>
      <c r="C255" s="147" t="s">
        <v>176</v>
      </c>
      <c r="D255" s="10"/>
      <c r="E255" s="7" t="s">
        <v>177</v>
      </c>
      <c r="F255" s="137">
        <v>216</v>
      </c>
      <c r="G255" s="12"/>
      <c r="H255" s="19"/>
      <c r="I255" s="3" t="s">
        <v>263</v>
      </c>
      <c r="J255" s="3"/>
      <c r="K255" s="138"/>
    </row>
    <row r="256" spans="2:11" ht="13.5">
      <c r="B256" s="128"/>
      <c r="C256"/>
      <c r="D256" s="9"/>
      <c r="E256" s="131"/>
      <c r="F256" s="132"/>
      <c r="G256" s="14"/>
      <c r="H256" s="17"/>
      <c r="I256"/>
      <c r="J256"/>
      <c r="K256" s="133"/>
    </row>
    <row r="257" spans="2:11" ht="13.5">
      <c r="B257" s="139"/>
      <c r="C257" s="147" t="s">
        <v>180</v>
      </c>
      <c r="D257" s="10" t="s">
        <v>274</v>
      </c>
      <c r="E257" s="7" t="s">
        <v>57</v>
      </c>
      <c r="F257" s="137">
        <v>1</v>
      </c>
      <c r="G257" s="12"/>
      <c r="H257" s="19"/>
      <c r="I257" s="3" t="s">
        <v>264</v>
      </c>
      <c r="J257" s="3"/>
      <c r="K257" s="138"/>
    </row>
    <row r="258" spans="2:11" ht="13.5">
      <c r="B258" s="128"/>
      <c r="C258"/>
      <c r="D258" s="9"/>
      <c r="E258" s="131"/>
      <c r="F258" s="132"/>
      <c r="G258" s="14"/>
      <c r="H258" s="17"/>
      <c r="I258"/>
      <c r="J258"/>
      <c r="K258" s="133"/>
    </row>
    <row r="259" spans="2:11" ht="13.5">
      <c r="B259" s="139"/>
      <c r="C259" s="147" t="s">
        <v>179</v>
      </c>
      <c r="D259" s="10"/>
      <c r="E259" s="7" t="s">
        <v>57</v>
      </c>
      <c r="F259" s="137">
        <v>1</v>
      </c>
      <c r="G259" s="12"/>
      <c r="H259" s="19"/>
      <c r="I259" s="3" t="s">
        <v>250</v>
      </c>
      <c r="J259" s="3"/>
      <c r="K259" s="138"/>
    </row>
    <row r="260" spans="2:11" ht="13.5">
      <c r="B260" s="128"/>
      <c r="C260"/>
      <c r="D260" s="9"/>
      <c r="E260" s="131"/>
      <c r="F260" s="132"/>
      <c r="G260" s="14"/>
      <c r="H260" s="17"/>
      <c r="I260"/>
      <c r="J260"/>
      <c r="K260" s="133"/>
    </row>
    <row r="261" spans="2:11" ht="13.5">
      <c r="B261" s="139"/>
      <c r="C261" s="147"/>
      <c r="D261" s="10"/>
      <c r="E261" s="7"/>
      <c r="F261" s="137"/>
      <c r="G261" s="12"/>
      <c r="H261" s="19"/>
      <c r="I261" s="3"/>
      <c r="J261" s="3"/>
      <c r="K261" s="138"/>
    </row>
    <row r="262" spans="2:11" ht="13.5">
      <c r="B262" s="128"/>
      <c r="C262"/>
      <c r="D262" s="9"/>
      <c r="E262" s="131"/>
      <c r="F262" s="132"/>
      <c r="G262" s="14"/>
      <c r="H262" s="17"/>
      <c r="I262"/>
      <c r="J262"/>
      <c r="K262" s="133"/>
    </row>
    <row r="263" spans="2:11" ht="13.5">
      <c r="B263" s="139"/>
      <c r="C263" s="7" t="s">
        <v>172</v>
      </c>
      <c r="D263" s="10"/>
      <c r="E263" s="7"/>
      <c r="F263" s="137"/>
      <c r="G263" s="12"/>
      <c r="H263" s="19"/>
      <c r="I263" s="3"/>
      <c r="J263" s="3"/>
      <c r="K263" s="138"/>
    </row>
    <row r="264" spans="2:11" ht="13.5">
      <c r="B264" s="128"/>
      <c r="C264"/>
      <c r="D264" s="9"/>
      <c r="E264" s="131"/>
      <c r="F264" s="132"/>
      <c r="G264" s="14"/>
      <c r="H264" s="17"/>
      <c r="I264"/>
      <c r="J264"/>
      <c r="K264" s="133"/>
    </row>
    <row r="265" spans="2:11" ht="13.5">
      <c r="B265" s="139"/>
      <c r="C265" s="3"/>
      <c r="D265" s="10"/>
      <c r="E265" s="7"/>
      <c r="F265" s="137"/>
      <c r="G265" s="12"/>
      <c r="H265" s="19"/>
      <c r="I265" s="3"/>
      <c r="J265" s="3"/>
      <c r="K265" s="138"/>
    </row>
    <row r="266" spans="2:11" ht="13.5">
      <c r="B266" s="128"/>
      <c r="C266"/>
      <c r="D266" s="9"/>
      <c r="E266" s="131"/>
      <c r="F266" s="132"/>
      <c r="G266" s="14"/>
      <c r="H266" s="17"/>
      <c r="I266"/>
      <c r="J266"/>
      <c r="K266" s="133"/>
    </row>
    <row r="267" spans="2:11" ht="13.5">
      <c r="B267" s="139"/>
      <c r="C267" s="3"/>
      <c r="D267" s="10"/>
      <c r="E267" s="7"/>
      <c r="F267" s="137"/>
      <c r="G267" s="12"/>
      <c r="H267" s="19"/>
      <c r="I267" s="3"/>
      <c r="J267" s="3"/>
      <c r="K267" s="138"/>
    </row>
    <row r="268" spans="2:11" ht="13.5">
      <c r="B268" s="128"/>
      <c r="C268"/>
      <c r="D268" s="9"/>
      <c r="E268" s="131"/>
      <c r="F268" s="132"/>
      <c r="G268" s="14"/>
      <c r="H268" s="17"/>
      <c r="I268"/>
      <c r="J268"/>
      <c r="K268" s="133"/>
    </row>
    <row r="269" spans="2:11" ht="13.5">
      <c r="B269" s="139"/>
      <c r="C269" s="3"/>
      <c r="D269" s="10"/>
      <c r="E269" s="7"/>
      <c r="F269" s="137"/>
      <c r="G269" s="12"/>
      <c r="H269" s="19"/>
      <c r="I269" s="3"/>
      <c r="J269" s="3"/>
      <c r="K269" s="138"/>
    </row>
    <row r="270" spans="2:11" ht="13.5">
      <c r="B270" s="128"/>
      <c r="C270"/>
      <c r="D270" s="9"/>
      <c r="E270" s="131"/>
      <c r="F270" s="132"/>
      <c r="G270" s="14"/>
      <c r="H270" s="17"/>
      <c r="I270"/>
      <c r="J270"/>
      <c r="K270" s="133"/>
    </row>
    <row r="271" spans="2:11" ht="13.5">
      <c r="B271" s="139"/>
      <c r="C271" s="3"/>
      <c r="D271" s="10"/>
      <c r="E271" s="7"/>
      <c r="F271" s="137"/>
      <c r="G271" s="12"/>
      <c r="H271" s="19"/>
      <c r="I271" s="3"/>
      <c r="J271" s="3"/>
      <c r="K271" s="138"/>
    </row>
    <row r="272" spans="2:11" ht="13.5">
      <c r="B272" s="128"/>
      <c r="C272"/>
      <c r="D272" s="9"/>
      <c r="E272" s="131"/>
      <c r="F272" s="132"/>
      <c r="G272" s="14"/>
      <c r="H272" s="17"/>
      <c r="I272"/>
      <c r="J272"/>
      <c r="K272" s="133"/>
    </row>
    <row r="273" spans="2:11" ht="13.5">
      <c r="B273" s="139"/>
      <c r="C273" s="3"/>
      <c r="D273" s="10"/>
      <c r="E273" s="7"/>
      <c r="F273" s="137"/>
      <c r="G273" s="12"/>
      <c r="H273" s="19"/>
      <c r="I273" s="3"/>
      <c r="J273" s="3"/>
      <c r="K273" s="138"/>
    </row>
    <row r="274" spans="2:11" ht="13.5">
      <c r="B274" s="128"/>
      <c r="C274"/>
      <c r="D274" s="9"/>
      <c r="E274" s="131"/>
      <c r="F274" s="132"/>
      <c r="G274" s="14"/>
      <c r="H274" s="17"/>
      <c r="I274"/>
      <c r="J274"/>
      <c r="K274" s="133"/>
    </row>
    <row r="275" spans="2:11" ht="13.5">
      <c r="B275" s="139"/>
      <c r="C275" s="7"/>
      <c r="D275" s="10"/>
      <c r="E275" s="7"/>
      <c r="F275" s="137"/>
      <c r="G275" s="12"/>
      <c r="H275" s="19"/>
      <c r="I275" s="3"/>
      <c r="J275" s="3"/>
      <c r="K275" s="138"/>
    </row>
    <row r="276" spans="2:11" ht="13.5">
      <c r="B276" s="128"/>
      <c r="C276"/>
      <c r="D276" s="130"/>
      <c r="E276" s="131"/>
      <c r="F276" s="132"/>
      <c r="G276" s="14"/>
      <c r="H276" s="17"/>
      <c r="I276"/>
      <c r="J276"/>
      <c r="K276" s="133"/>
    </row>
    <row r="277" spans="2:11" ht="13.5">
      <c r="B277" s="139"/>
      <c r="C277" s="7"/>
      <c r="D277" s="136"/>
      <c r="E277" s="7"/>
      <c r="F277" s="137"/>
      <c r="G277" s="12"/>
      <c r="H277" s="19"/>
      <c r="I277" s="3"/>
      <c r="J277" s="3"/>
      <c r="K277" s="138"/>
    </row>
    <row r="278" spans="2:11" ht="13.5">
      <c r="B278" s="128"/>
      <c r="C278"/>
      <c r="D278" s="130"/>
      <c r="E278" s="131"/>
      <c r="F278" s="132"/>
      <c r="G278" s="14"/>
      <c r="H278" s="17"/>
      <c r="I278"/>
      <c r="J278"/>
      <c r="K278" s="133"/>
    </row>
    <row r="279" spans="2:11" ht="14.25" thickBot="1">
      <c r="B279" s="141"/>
      <c r="C279" s="144"/>
      <c r="D279" s="143"/>
      <c r="E279" s="144"/>
      <c r="F279" s="145"/>
      <c r="G279" s="70"/>
      <c r="H279" s="71"/>
      <c r="I279" s="142"/>
      <c r="J279" s="142"/>
      <c r="K279" s="146"/>
    </row>
    <row r="280" spans="2:11" ht="13.5">
      <c r="B280" s="11"/>
      <c r="C280" s="11"/>
      <c r="D280" s="11"/>
      <c r="E280" s="11"/>
      <c r="F280" s="80"/>
      <c r="G280" s="11"/>
      <c r="H280" s="11"/>
      <c r="I280" s="11"/>
      <c r="J280" s="81"/>
      <c r="K280" s="117"/>
    </row>
    <row r="281" spans="10:11" ht="14.25" thickBot="1">
      <c r="J281" s="23" t="s">
        <v>0</v>
      </c>
      <c r="K281" s="24">
        <f>K241+1</f>
        <v>8</v>
      </c>
    </row>
    <row r="282" spans="2:11" ht="13.5">
      <c r="B282" s="155" t="s">
        <v>50</v>
      </c>
      <c r="C282" s="151"/>
      <c r="D282" s="157" t="s">
        <v>51</v>
      </c>
      <c r="E282" s="151" t="s">
        <v>52</v>
      </c>
      <c r="F282" s="159" t="s">
        <v>56</v>
      </c>
      <c r="G282" s="151" t="s">
        <v>53</v>
      </c>
      <c r="H282" s="157" t="s">
        <v>54</v>
      </c>
      <c r="I282" s="151" t="s">
        <v>55</v>
      </c>
      <c r="J282" s="151"/>
      <c r="K282" s="152"/>
    </row>
    <row r="283" spans="2:11" ht="14.25" thickBot="1">
      <c r="B283" s="156"/>
      <c r="C283" s="153"/>
      <c r="D283" s="158"/>
      <c r="E283" s="153"/>
      <c r="F283" s="160"/>
      <c r="G283" s="153"/>
      <c r="H283" s="158"/>
      <c r="I283" s="153"/>
      <c r="J283" s="153"/>
      <c r="K283" s="154"/>
    </row>
    <row r="284" spans="2:11" ht="14.25" thickTop="1">
      <c r="B284" s="128"/>
      <c r="C284" s="129"/>
      <c r="D284" s="130"/>
      <c r="E284" s="131"/>
      <c r="F284" s="132"/>
      <c r="G284" s="14"/>
      <c r="H284" s="17"/>
      <c r="I284"/>
      <c r="J284"/>
      <c r="K284" s="133"/>
    </row>
    <row r="285" spans="2:11" ht="13.5">
      <c r="B285" s="134" t="s">
        <v>218</v>
      </c>
      <c r="C285" s="135" t="s">
        <v>173</v>
      </c>
      <c r="D285" s="136" t="s">
        <v>174</v>
      </c>
      <c r="E285" s="7"/>
      <c r="F285" s="137"/>
      <c r="G285" s="12"/>
      <c r="H285" s="19"/>
      <c r="I285" s="3"/>
      <c r="J285" s="3"/>
      <c r="K285" s="138"/>
    </row>
    <row r="286" spans="2:11" ht="13.5">
      <c r="B286" s="128"/>
      <c r="C286"/>
      <c r="D286" s="130"/>
      <c r="E286" s="131"/>
      <c r="F286" s="132"/>
      <c r="G286" s="14"/>
      <c r="H286" s="17"/>
      <c r="I286"/>
      <c r="J286"/>
      <c r="K286" s="133"/>
    </row>
    <row r="287" spans="2:11" ht="13.5">
      <c r="B287" s="134"/>
      <c r="C287" s="3"/>
      <c r="D287" s="136"/>
      <c r="E287" s="7"/>
      <c r="F287" s="137"/>
      <c r="G287" s="12"/>
      <c r="H287" s="19"/>
      <c r="I287" s="3"/>
      <c r="J287" s="3"/>
      <c r="K287" s="138"/>
    </row>
    <row r="288" spans="2:11" ht="13.5">
      <c r="B288" s="128"/>
      <c r="C288"/>
      <c r="D288" s="9"/>
      <c r="E288" s="131"/>
      <c r="F288" s="132"/>
      <c r="G288" s="14"/>
      <c r="H288" s="17"/>
      <c r="I288"/>
      <c r="J288"/>
      <c r="K288" s="133"/>
    </row>
    <row r="289" spans="2:11" ht="13.5">
      <c r="B289" s="139"/>
      <c r="C289" s="3" t="s">
        <v>268</v>
      </c>
      <c r="D289" s="10" t="s">
        <v>275</v>
      </c>
      <c r="E289" s="7" t="s">
        <v>175</v>
      </c>
      <c r="F289" s="137">
        <v>37</v>
      </c>
      <c r="G289" s="12"/>
      <c r="H289" s="19"/>
      <c r="I289" s="150" t="s">
        <v>270</v>
      </c>
      <c r="J289" s="3"/>
      <c r="K289" s="138"/>
    </row>
    <row r="290" spans="2:11" ht="13.5">
      <c r="B290" s="128"/>
      <c r="C290"/>
      <c r="D290" s="9"/>
      <c r="E290" s="131"/>
      <c r="F290" s="132"/>
      <c r="G290" s="14"/>
      <c r="H290" s="90"/>
      <c r="I290"/>
      <c r="J290"/>
      <c r="K290" s="133"/>
    </row>
    <row r="291" spans="2:11" ht="13.5">
      <c r="B291" s="139"/>
      <c r="C291" s="3" t="s">
        <v>176</v>
      </c>
      <c r="D291" s="10"/>
      <c r="E291" s="7" t="s">
        <v>177</v>
      </c>
      <c r="F291" s="137">
        <v>216</v>
      </c>
      <c r="G291" s="12"/>
      <c r="H291" s="99"/>
      <c r="I291" s="150" t="s">
        <v>271</v>
      </c>
      <c r="J291" s="3"/>
      <c r="K291" s="138"/>
    </row>
    <row r="292" spans="2:11" ht="13.5">
      <c r="B292" s="128"/>
      <c r="C292"/>
      <c r="D292" s="9"/>
      <c r="E292" s="131"/>
      <c r="F292" s="132"/>
      <c r="G292" s="14"/>
      <c r="H292" s="90"/>
      <c r="I292"/>
      <c r="J292"/>
      <c r="K292" s="133"/>
    </row>
    <row r="293" spans="2:11" ht="13.5">
      <c r="B293" s="139"/>
      <c r="C293" s="3" t="s">
        <v>269</v>
      </c>
      <c r="D293" s="10" t="s">
        <v>275</v>
      </c>
      <c r="E293" s="7" t="s">
        <v>178</v>
      </c>
      <c r="F293" s="137">
        <v>220</v>
      </c>
      <c r="G293" s="12"/>
      <c r="H293" s="19"/>
      <c r="I293" s="150" t="s">
        <v>270</v>
      </c>
      <c r="J293" s="3"/>
      <c r="K293" s="138"/>
    </row>
    <row r="294" spans="2:11" ht="13.5">
      <c r="B294" s="128"/>
      <c r="C294"/>
      <c r="D294" s="9"/>
      <c r="E294" s="131"/>
      <c r="F294" s="132"/>
      <c r="G294" s="14"/>
      <c r="H294" s="17"/>
      <c r="I294"/>
      <c r="J294"/>
      <c r="K294" s="133"/>
    </row>
    <row r="295" spans="2:11" ht="13.5">
      <c r="B295" s="139"/>
      <c r="C295" s="147" t="s">
        <v>180</v>
      </c>
      <c r="D295" s="10" t="s">
        <v>276</v>
      </c>
      <c r="E295" s="7" t="s">
        <v>57</v>
      </c>
      <c r="F295" s="137">
        <v>1</v>
      </c>
      <c r="G295" s="12"/>
      <c r="H295" s="19"/>
      <c r="I295" s="3" t="s">
        <v>264</v>
      </c>
      <c r="J295" s="3"/>
      <c r="K295" s="138"/>
    </row>
    <row r="296" spans="2:11" ht="13.5">
      <c r="B296" s="128"/>
      <c r="C296"/>
      <c r="D296" s="9"/>
      <c r="E296" s="131"/>
      <c r="F296" s="132"/>
      <c r="G296" s="14"/>
      <c r="H296" s="17"/>
      <c r="I296"/>
      <c r="J296"/>
      <c r="K296" s="133"/>
    </row>
    <row r="297" spans="2:11" ht="13.5">
      <c r="B297" s="139"/>
      <c r="C297" s="147" t="s">
        <v>179</v>
      </c>
      <c r="D297" s="10"/>
      <c r="E297" s="7" t="s">
        <v>57</v>
      </c>
      <c r="F297" s="137">
        <v>1</v>
      </c>
      <c r="G297" s="12"/>
      <c r="H297" s="19"/>
      <c r="I297" s="3" t="s">
        <v>250</v>
      </c>
      <c r="J297" s="3"/>
      <c r="K297" s="138"/>
    </row>
    <row r="298" spans="2:11" ht="13.5">
      <c r="B298" s="128"/>
      <c r="C298"/>
      <c r="D298" s="9"/>
      <c r="E298" s="131"/>
      <c r="F298" s="132"/>
      <c r="G298" s="14"/>
      <c r="H298" s="17"/>
      <c r="I298"/>
      <c r="J298"/>
      <c r="K298" s="133"/>
    </row>
    <row r="299" spans="2:11" ht="13.5">
      <c r="B299" s="139"/>
      <c r="C299" s="7"/>
      <c r="D299" s="10"/>
      <c r="E299" s="7"/>
      <c r="F299" s="137"/>
      <c r="G299" s="12"/>
      <c r="H299" s="19"/>
      <c r="I299" s="3"/>
      <c r="J299" s="3"/>
      <c r="K299" s="138"/>
    </row>
    <row r="300" spans="2:11" ht="13.5">
      <c r="B300" s="128"/>
      <c r="C300"/>
      <c r="D300" s="9"/>
      <c r="E300" s="131"/>
      <c r="F300" s="132"/>
      <c r="G300" s="14"/>
      <c r="H300" s="17"/>
      <c r="I300"/>
      <c r="J300"/>
      <c r="K300" s="133"/>
    </row>
    <row r="301" spans="2:11" ht="13.5">
      <c r="B301" s="139"/>
      <c r="C301" s="147"/>
      <c r="D301" s="10"/>
      <c r="E301" s="7"/>
      <c r="F301" s="137"/>
      <c r="G301" s="12"/>
      <c r="H301" s="19"/>
      <c r="I301" s="3"/>
      <c r="J301" s="3"/>
      <c r="K301" s="138"/>
    </row>
    <row r="302" spans="2:11" ht="13.5">
      <c r="B302" s="128"/>
      <c r="C302"/>
      <c r="D302" s="9"/>
      <c r="E302" s="131"/>
      <c r="F302" s="132"/>
      <c r="G302" s="14"/>
      <c r="H302" s="17"/>
      <c r="I302"/>
      <c r="J302"/>
      <c r="K302" s="133"/>
    </row>
    <row r="303" spans="2:11" ht="13.5">
      <c r="B303" s="139"/>
      <c r="C303" s="7" t="s">
        <v>172</v>
      </c>
      <c r="D303" s="10"/>
      <c r="E303" s="7"/>
      <c r="F303" s="137"/>
      <c r="G303" s="12"/>
      <c r="H303" s="19"/>
      <c r="I303" s="3"/>
      <c r="J303" s="3"/>
      <c r="K303" s="138"/>
    </row>
    <row r="304" spans="2:11" ht="13.5">
      <c r="B304" s="128"/>
      <c r="C304"/>
      <c r="D304" s="9"/>
      <c r="E304" s="131"/>
      <c r="F304" s="132"/>
      <c r="G304" s="14"/>
      <c r="H304" s="17"/>
      <c r="I304"/>
      <c r="J304"/>
      <c r="K304" s="133"/>
    </row>
    <row r="305" spans="2:11" ht="13.5">
      <c r="B305" s="139"/>
      <c r="C305" s="7"/>
      <c r="D305" s="10"/>
      <c r="E305" s="7"/>
      <c r="F305" s="137"/>
      <c r="G305" s="12"/>
      <c r="H305" s="19"/>
      <c r="I305" s="3"/>
      <c r="J305" s="3"/>
      <c r="K305" s="138"/>
    </row>
    <row r="306" spans="2:11" ht="13.5">
      <c r="B306" s="128"/>
      <c r="C306"/>
      <c r="D306" s="9"/>
      <c r="E306" s="131"/>
      <c r="F306" s="132"/>
      <c r="G306" s="14"/>
      <c r="H306" s="17"/>
      <c r="I306"/>
      <c r="J306"/>
      <c r="K306" s="133"/>
    </row>
    <row r="307" spans="2:11" ht="13.5">
      <c r="B307" s="139"/>
      <c r="C307" s="3"/>
      <c r="D307" s="10"/>
      <c r="E307" s="7"/>
      <c r="F307" s="137"/>
      <c r="G307" s="12"/>
      <c r="H307" s="19"/>
      <c r="I307" s="3"/>
      <c r="J307" s="3"/>
      <c r="K307" s="138"/>
    </row>
    <row r="308" spans="2:11" ht="13.5">
      <c r="B308" s="128"/>
      <c r="C308"/>
      <c r="D308" s="9"/>
      <c r="E308" s="131"/>
      <c r="F308" s="132"/>
      <c r="G308" s="14"/>
      <c r="H308" s="17"/>
      <c r="I308"/>
      <c r="J308"/>
      <c r="K308" s="133"/>
    </row>
    <row r="309" spans="2:11" ht="13.5">
      <c r="B309" s="139"/>
      <c r="C309" s="3"/>
      <c r="D309" s="10"/>
      <c r="E309" s="7"/>
      <c r="F309" s="137"/>
      <c r="G309" s="12"/>
      <c r="H309" s="19"/>
      <c r="I309" s="3"/>
      <c r="J309" s="3"/>
      <c r="K309" s="138"/>
    </row>
    <row r="310" spans="2:11" ht="13.5">
      <c r="B310" s="128"/>
      <c r="C310"/>
      <c r="D310" s="9"/>
      <c r="E310" s="131"/>
      <c r="F310" s="132"/>
      <c r="G310" s="14"/>
      <c r="H310" s="17"/>
      <c r="I310"/>
      <c r="J310"/>
      <c r="K310" s="133"/>
    </row>
    <row r="311" spans="2:11" ht="13.5">
      <c r="B311" s="139"/>
      <c r="C311" s="7"/>
      <c r="D311" s="10"/>
      <c r="E311" s="7"/>
      <c r="F311" s="137"/>
      <c r="G311" s="12"/>
      <c r="H311" s="19"/>
      <c r="I311" s="3"/>
      <c r="J311" s="3"/>
      <c r="K311" s="138"/>
    </row>
    <row r="312" spans="2:11" ht="13.5">
      <c r="B312" s="128"/>
      <c r="C312"/>
      <c r="D312" s="9"/>
      <c r="E312" s="131"/>
      <c r="F312" s="132"/>
      <c r="G312" s="14"/>
      <c r="H312" s="17"/>
      <c r="I312"/>
      <c r="J312"/>
      <c r="K312" s="133"/>
    </row>
    <row r="313" spans="2:11" ht="13.5">
      <c r="B313" s="139"/>
      <c r="C313" s="3"/>
      <c r="D313" s="10"/>
      <c r="E313" s="7"/>
      <c r="F313" s="137"/>
      <c r="G313" s="12"/>
      <c r="H313" s="19"/>
      <c r="I313" s="3"/>
      <c r="J313" s="3"/>
      <c r="K313" s="138"/>
    </row>
    <row r="314" spans="2:11" ht="13.5">
      <c r="B314" s="128"/>
      <c r="C314"/>
      <c r="D314" s="9"/>
      <c r="E314" s="131"/>
      <c r="F314" s="132"/>
      <c r="G314" s="14"/>
      <c r="H314" s="17"/>
      <c r="I314"/>
      <c r="J314"/>
      <c r="K314" s="133"/>
    </row>
    <row r="315" spans="2:11" ht="13.5">
      <c r="B315" s="139"/>
      <c r="C315" s="7"/>
      <c r="D315" s="10"/>
      <c r="E315" s="7"/>
      <c r="F315" s="137"/>
      <c r="G315" s="12"/>
      <c r="H315" s="19"/>
      <c r="I315" s="3"/>
      <c r="J315" s="3"/>
      <c r="K315" s="138"/>
    </row>
    <row r="316" spans="2:11" ht="13.5">
      <c r="B316" s="128"/>
      <c r="C316"/>
      <c r="D316" s="130"/>
      <c r="E316" s="131"/>
      <c r="F316" s="132"/>
      <c r="G316" s="14"/>
      <c r="H316" s="17"/>
      <c r="I316"/>
      <c r="J316"/>
      <c r="K316" s="133"/>
    </row>
    <row r="317" spans="2:11" ht="13.5">
      <c r="B317" s="139"/>
      <c r="C317" s="7"/>
      <c r="D317" s="136"/>
      <c r="E317" s="7"/>
      <c r="F317" s="137"/>
      <c r="G317" s="12"/>
      <c r="H317" s="19"/>
      <c r="I317" s="3"/>
      <c r="J317" s="3"/>
      <c r="K317" s="138"/>
    </row>
    <row r="318" spans="2:11" ht="13.5">
      <c r="B318" s="128"/>
      <c r="C318"/>
      <c r="D318" s="130"/>
      <c r="E318" s="131"/>
      <c r="F318" s="132"/>
      <c r="G318" s="14"/>
      <c r="H318" s="17"/>
      <c r="I318"/>
      <c r="J318"/>
      <c r="K318" s="133"/>
    </row>
    <row r="319" spans="2:11" ht="14.25" thickBot="1">
      <c r="B319" s="141"/>
      <c r="C319" s="144"/>
      <c r="D319" s="143"/>
      <c r="E319" s="144"/>
      <c r="F319" s="145"/>
      <c r="G319" s="70"/>
      <c r="H319" s="71"/>
      <c r="I319" s="142"/>
      <c r="J319" s="142"/>
      <c r="K319" s="146"/>
    </row>
    <row r="320" spans="2:11" ht="13.5">
      <c r="B320" s="11"/>
      <c r="C320" s="11"/>
      <c r="D320" s="11"/>
      <c r="E320" s="11"/>
      <c r="F320" s="80"/>
      <c r="G320" s="11"/>
      <c r="H320" s="11"/>
      <c r="I320" s="11"/>
      <c r="J320" s="81"/>
      <c r="K320" s="117"/>
    </row>
  </sheetData>
  <sheetProtection/>
  <mergeCells count="65">
    <mergeCell ref="B2:C3"/>
    <mergeCell ref="D2:D3"/>
    <mergeCell ref="E2:E3"/>
    <mergeCell ref="F2:F3"/>
    <mergeCell ref="G2:G3"/>
    <mergeCell ref="H2:H3"/>
    <mergeCell ref="I2:K3"/>
    <mergeCell ref="N2:O3"/>
    <mergeCell ref="P2:P3"/>
    <mergeCell ref="Q2:Q3"/>
    <mergeCell ref="R2:R3"/>
    <mergeCell ref="S2:T3"/>
    <mergeCell ref="U2:V3"/>
    <mergeCell ref="W2:X3"/>
    <mergeCell ref="Y2:Z3"/>
    <mergeCell ref="AA2:AB3"/>
    <mergeCell ref="B42:C43"/>
    <mergeCell ref="D42:D43"/>
    <mergeCell ref="E42:E43"/>
    <mergeCell ref="F42:F43"/>
    <mergeCell ref="G42:G43"/>
    <mergeCell ref="H42:H43"/>
    <mergeCell ref="I42:K43"/>
    <mergeCell ref="I82:K83"/>
    <mergeCell ref="B82:C83"/>
    <mergeCell ref="D82:D83"/>
    <mergeCell ref="E82:E83"/>
    <mergeCell ref="F82:F83"/>
    <mergeCell ref="G82:G83"/>
    <mergeCell ref="H82:H83"/>
    <mergeCell ref="H162:H163"/>
    <mergeCell ref="I162:K163"/>
    <mergeCell ref="B122:C123"/>
    <mergeCell ref="D122:D123"/>
    <mergeCell ref="E122:E123"/>
    <mergeCell ref="F122:F123"/>
    <mergeCell ref="G122:G123"/>
    <mergeCell ref="H122:H123"/>
    <mergeCell ref="E202:E203"/>
    <mergeCell ref="F202:F203"/>
    <mergeCell ref="G202:G203"/>
    <mergeCell ref="H202:H203"/>
    <mergeCell ref="I122:K123"/>
    <mergeCell ref="B162:C163"/>
    <mergeCell ref="D162:D163"/>
    <mergeCell ref="E162:E163"/>
    <mergeCell ref="F162:F163"/>
    <mergeCell ref="G162:G163"/>
    <mergeCell ref="I202:K203"/>
    <mergeCell ref="B242:C243"/>
    <mergeCell ref="D242:D243"/>
    <mergeCell ref="E242:E243"/>
    <mergeCell ref="F242:F243"/>
    <mergeCell ref="G242:G243"/>
    <mergeCell ref="H242:H243"/>
    <mergeCell ref="I242:K243"/>
    <mergeCell ref="B202:C203"/>
    <mergeCell ref="D202:D203"/>
    <mergeCell ref="I282:K283"/>
    <mergeCell ref="B282:C283"/>
    <mergeCell ref="D282:D283"/>
    <mergeCell ref="E282:E283"/>
    <mergeCell ref="F282:F283"/>
    <mergeCell ref="G282:G283"/>
    <mergeCell ref="H282:H283"/>
  </mergeCells>
  <printOptions horizontalCentered="1" verticalCentered="1"/>
  <pageMargins left="0.1968503937007874" right="0.1968503937007874" top="0.7874015748031497" bottom="0.3937007874015748" header="0.5118110236220472" footer="0.5118110236220472"/>
  <pageSetup blackAndWhite="1" horizontalDpi="600" verticalDpi="600" orientation="landscape" paperSize="9" scale="98" r:id="rId1"/>
  <rowBreaks count="7" manualBreakCount="7">
    <brk id="40" max="11" man="1"/>
    <brk id="80" max="11" man="1"/>
    <brk id="120" max="11" man="1"/>
    <brk id="160" max="11" man="1"/>
    <brk id="200" max="11" man="1"/>
    <brk id="240" max="11" man="1"/>
    <brk id="280" max="11" man="1"/>
  </rowBreaks>
</worksheet>
</file>

<file path=xl/worksheets/sheet2.xml><?xml version="1.0" encoding="utf-8"?>
<worksheet xmlns="http://schemas.openxmlformats.org/spreadsheetml/2006/main" xmlns:r="http://schemas.openxmlformats.org/officeDocument/2006/relationships">
  <dimension ref="B1:AE600"/>
  <sheetViews>
    <sheetView showZeros="0" view="pageBreakPreview" zoomScale="75" zoomScaleNormal="75" zoomScaleSheetLayoutView="75" zoomScalePageLayoutView="0" workbookViewId="0" topLeftCell="A106">
      <selection activeCell="C49" sqref="C49"/>
    </sheetView>
  </sheetViews>
  <sheetFormatPr defaultColWidth="9.00390625" defaultRowHeight="13.5"/>
  <cols>
    <col min="1" max="1" width="2.625" style="21" customWidth="1"/>
    <col min="2" max="2" width="5.75390625" style="21" customWidth="1"/>
    <col min="3" max="3" width="30.625" style="21" customWidth="1"/>
    <col min="4" max="4" width="24.625" style="100" customWidth="1"/>
    <col min="5" max="5" width="6.625" style="21" customWidth="1"/>
    <col min="6" max="6" width="10.625" style="22" customWidth="1"/>
    <col min="7" max="7" width="12.625" style="21" customWidth="1"/>
    <col min="8" max="8" width="20.625" style="21" customWidth="1"/>
    <col min="9" max="11" width="10.625" style="21" customWidth="1"/>
    <col min="12" max="13" width="2.625" style="21" customWidth="1"/>
    <col min="14" max="14" width="4.00390625" style="21" customWidth="1"/>
    <col min="15" max="15" width="28.50390625" style="21" customWidth="1"/>
    <col min="16" max="16" width="22.625" style="21" customWidth="1"/>
    <col min="17" max="17" width="6.625" style="21" customWidth="1"/>
    <col min="18" max="18" width="16.25390625" style="21" customWidth="1"/>
    <col min="19" max="19" width="7.75390625" style="21" customWidth="1"/>
    <col min="20" max="20" width="9.625" style="21" customWidth="1"/>
    <col min="21" max="21" width="11.125" style="21" customWidth="1"/>
    <col min="22" max="22" width="9.625" style="21" customWidth="1"/>
    <col min="23" max="23" width="10.00390625" style="21" customWidth="1"/>
    <col min="24" max="24" width="9.625" style="21" customWidth="1"/>
    <col min="25" max="25" width="4.75390625" style="21" customWidth="1"/>
    <col min="26" max="26" width="9.625" style="21" customWidth="1"/>
    <col min="27" max="27" width="4.75390625" style="21" customWidth="1"/>
    <col min="28" max="28" width="9.625" style="21" customWidth="1"/>
    <col min="29" max="29" width="2.625" style="21" customWidth="1"/>
    <col min="30" max="16384" width="9.00390625" style="21" customWidth="1"/>
  </cols>
  <sheetData>
    <row r="1" spans="10:11" ht="14.25" thickBot="1">
      <c r="J1" s="23" t="s">
        <v>0</v>
      </c>
      <c r="K1" s="24" t="e">
        <f>#REF!+1</f>
        <v>#REF!</v>
      </c>
    </row>
    <row r="2" spans="2:28" ht="13.5">
      <c r="B2" s="155" t="s">
        <v>50</v>
      </c>
      <c r="C2" s="151"/>
      <c r="D2" s="166" t="s">
        <v>51</v>
      </c>
      <c r="E2" s="151" t="s">
        <v>52</v>
      </c>
      <c r="F2" s="159" t="s">
        <v>56</v>
      </c>
      <c r="G2" s="151" t="s">
        <v>53</v>
      </c>
      <c r="H2" s="157" t="s">
        <v>54</v>
      </c>
      <c r="I2" s="151" t="s">
        <v>55</v>
      </c>
      <c r="J2" s="151"/>
      <c r="K2" s="152"/>
      <c r="N2" s="155" t="s">
        <v>50</v>
      </c>
      <c r="O2" s="151"/>
      <c r="P2" s="157" t="s">
        <v>51</v>
      </c>
      <c r="Q2" s="151" t="s">
        <v>52</v>
      </c>
      <c r="R2" s="157" t="s">
        <v>22</v>
      </c>
      <c r="S2" s="151" t="s">
        <v>23</v>
      </c>
      <c r="T2" s="151"/>
      <c r="U2" s="161"/>
      <c r="V2" s="163"/>
      <c r="W2" s="161"/>
      <c r="X2" s="163"/>
      <c r="Y2" s="161"/>
      <c r="Z2" s="151"/>
      <c r="AA2" s="161" t="s">
        <v>24</v>
      </c>
      <c r="AB2" s="152"/>
    </row>
    <row r="3" spans="2:28" ht="14.25" thickBot="1">
      <c r="B3" s="156"/>
      <c r="C3" s="153"/>
      <c r="D3" s="167"/>
      <c r="E3" s="153"/>
      <c r="F3" s="160"/>
      <c r="G3" s="153"/>
      <c r="H3" s="158"/>
      <c r="I3" s="153"/>
      <c r="J3" s="153"/>
      <c r="K3" s="154"/>
      <c r="N3" s="156"/>
      <c r="O3" s="153"/>
      <c r="P3" s="158"/>
      <c r="Q3" s="153"/>
      <c r="R3" s="158"/>
      <c r="S3" s="153"/>
      <c r="T3" s="153"/>
      <c r="U3" s="162"/>
      <c r="V3" s="164"/>
      <c r="W3" s="162"/>
      <c r="X3" s="164"/>
      <c r="Y3" s="162"/>
      <c r="Z3" s="153"/>
      <c r="AA3" s="162"/>
      <c r="AB3" s="154"/>
    </row>
    <row r="4" spans="2:28" ht="14.25" thickTop="1">
      <c r="B4" s="25"/>
      <c r="C4" s="11"/>
      <c r="D4" s="101"/>
      <c r="E4" s="27"/>
      <c r="F4" s="28"/>
      <c r="G4" s="14"/>
      <c r="H4" s="17"/>
      <c r="I4" s="11"/>
      <c r="J4" s="11"/>
      <c r="K4" s="18"/>
      <c r="N4" s="29"/>
      <c r="O4" s="11"/>
      <c r="P4" s="26"/>
      <c r="Q4" s="30"/>
      <c r="R4" s="17"/>
      <c r="S4" s="31"/>
      <c r="T4" s="32"/>
      <c r="U4" s="33"/>
      <c r="V4" s="14"/>
      <c r="W4" s="32"/>
      <c r="X4" s="14"/>
      <c r="Y4" s="34"/>
      <c r="Z4" s="35"/>
      <c r="AA4" s="36"/>
      <c r="AB4" s="37"/>
    </row>
    <row r="5" spans="2:28" ht="13.5">
      <c r="B5" s="38"/>
      <c r="C5" s="16" t="s">
        <v>1</v>
      </c>
      <c r="D5" s="102"/>
      <c r="E5" s="40"/>
      <c r="F5" s="41"/>
      <c r="G5" s="12"/>
      <c r="H5" s="19">
        <f>IF(E5="","",ROUNDDOWN(+F5*G5,0))</f>
      </c>
      <c r="I5" s="16"/>
      <c r="J5" s="16"/>
      <c r="K5" s="20"/>
      <c r="N5" s="42">
        <f>IF(B5="","",+B5)</f>
      </c>
      <c r="O5" s="16" t="str">
        <f>IF(C5="","",+C5)</f>
        <v>駐輪場建築工事</v>
      </c>
      <c r="P5" s="39">
        <f>IF(D5="","",+D5)</f>
      </c>
      <c r="Q5" s="43">
        <f>IF(E5="","",+E5)</f>
      </c>
      <c r="R5" s="19"/>
      <c r="S5" s="44" t="s">
        <v>27</v>
      </c>
      <c r="T5" s="19" t="s">
        <v>28</v>
      </c>
      <c r="U5" s="44" t="s">
        <v>29</v>
      </c>
      <c r="V5" s="19" t="s">
        <v>30</v>
      </c>
      <c r="W5" s="19"/>
      <c r="X5" s="12"/>
      <c r="Y5" s="45"/>
      <c r="Z5" s="15"/>
      <c r="AA5" s="46"/>
      <c r="AB5" s="47"/>
    </row>
    <row r="6" spans="2:28" ht="13.5">
      <c r="B6" s="25"/>
      <c r="C6" s="11"/>
      <c r="D6" s="101"/>
      <c r="E6" s="27"/>
      <c r="F6" s="28"/>
      <c r="G6" s="14"/>
      <c r="H6" s="17"/>
      <c r="I6" s="11"/>
      <c r="J6" s="11"/>
      <c r="K6" s="18"/>
      <c r="N6" s="29"/>
      <c r="O6" s="11"/>
      <c r="P6" s="26"/>
      <c r="Q6" s="30"/>
      <c r="R6" s="17"/>
      <c r="S6" s="31"/>
      <c r="T6" s="17"/>
      <c r="U6" s="33"/>
      <c r="V6" s="14"/>
      <c r="W6" s="17"/>
      <c r="X6" s="14"/>
      <c r="Y6" s="34"/>
      <c r="Z6" s="48"/>
      <c r="AA6" s="49"/>
      <c r="AB6" s="37"/>
    </row>
    <row r="7" spans="2:28" ht="13.5">
      <c r="B7" s="38"/>
      <c r="C7" s="16"/>
      <c r="D7" s="102"/>
      <c r="E7" s="40"/>
      <c r="F7" s="50"/>
      <c r="G7" s="12"/>
      <c r="H7" s="19"/>
      <c r="I7" s="16"/>
      <c r="J7" s="16"/>
      <c r="K7" s="20"/>
      <c r="N7" s="42">
        <f>IF(B7="","",+B7)</f>
      </c>
      <c r="O7" s="16">
        <f>IF(C7="","",+C7)</f>
      </c>
      <c r="P7" s="39"/>
      <c r="Q7" s="40"/>
      <c r="R7" s="19">
        <f>IF(Q7="","",MIN(T7:AB7))</f>
      </c>
      <c r="S7" s="44"/>
      <c r="T7" s="19"/>
      <c r="U7" s="51"/>
      <c r="V7" s="12"/>
      <c r="W7" s="19"/>
      <c r="X7" s="12"/>
      <c r="Y7" s="45"/>
      <c r="Z7" s="15"/>
      <c r="AA7" s="46"/>
      <c r="AB7" s="47"/>
    </row>
    <row r="8" spans="2:28" ht="13.5">
      <c r="B8" s="4"/>
      <c r="C8" s="1"/>
      <c r="D8" s="9"/>
      <c r="E8" s="2"/>
      <c r="F8" s="98"/>
      <c r="G8" s="14"/>
      <c r="H8" s="17"/>
      <c r="I8" s="11">
        <f>IF(G9=0,,IF(MIN(T9,V9)=T9,S8,IF(MIN(T9,V9)=V9,U8,)))</f>
        <v>0</v>
      </c>
      <c r="J8" s="11"/>
      <c r="K8" s="18"/>
      <c r="N8" s="29"/>
      <c r="O8" s="11"/>
      <c r="P8" s="26"/>
      <c r="Q8" s="30"/>
      <c r="R8" s="17"/>
      <c r="S8" s="31"/>
      <c r="T8" s="17"/>
      <c r="U8" s="33"/>
      <c r="V8" s="14"/>
      <c r="W8" s="17"/>
      <c r="X8" s="14"/>
      <c r="Y8" s="34"/>
      <c r="Z8" s="48"/>
      <c r="AA8" s="49"/>
      <c r="AB8" s="37"/>
    </row>
    <row r="9" spans="2:28" ht="13.5">
      <c r="B9" s="6">
        <v>1</v>
      </c>
      <c r="C9" s="3" t="s">
        <v>26</v>
      </c>
      <c r="D9" s="10"/>
      <c r="E9" s="7" t="s">
        <v>57</v>
      </c>
      <c r="F9" s="8">
        <v>1</v>
      </c>
      <c r="G9" s="12">
        <f>R9</f>
        <v>0</v>
      </c>
      <c r="H9" s="19">
        <f>H117</f>
        <v>0</v>
      </c>
      <c r="I9" s="89">
        <f>IF(G9=0,,IF(MIN(T9,V9)=T9,S9,IF(MIN(T9,V9)=V9,U9,)))</f>
        <v>0</v>
      </c>
      <c r="J9" s="16"/>
      <c r="K9" s="20"/>
      <c r="N9" s="42">
        <f>IF(B9="","",+B9)</f>
        <v>1</v>
      </c>
      <c r="O9" s="16" t="str">
        <f>IF(C9="","",+C9)</f>
        <v>直接仮設工事</v>
      </c>
      <c r="P9" s="39">
        <f>IF(D9="","",+D9)</f>
      </c>
      <c r="Q9" s="40" t="str">
        <f>IF(E9="","",+E9)</f>
        <v>式</v>
      </c>
      <c r="R9" s="19">
        <f>IF(Q9="","",MIN(T9:AB9))</f>
        <v>0</v>
      </c>
      <c r="S9" s="44"/>
      <c r="T9" s="19"/>
      <c r="U9" s="51"/>
      <c r="V9" s="12"/>
      <c r="W9" s="19"/>
      <c r="X9" s="12"/>
      <c r="Y9" s="45"/>
      <c r="Z9" s="15"/>
      <c r="AA9" s="46"/>
      <c r="AB9" s="47"/>
    </row>
    <row r="10" spans="2:28" ht="13.5">
      <c r="B10" s="4"/>
      <c r="C10" s="1"/>
      <c r="D10" s="9"/>
      <c r="E10" s="2"/>
      <c r="F10" s="98"/>
      <c r="G10" s="14"/>
      <c r="H10" s="90"/>
      <c r="I10" s="11">
        <f>IF(G11=0,,IF(MIN(T11,V11)=T11,S10,IF(MIN(T11,V11)=V11,U10,)))</f>
        <v>0</v>
      </c>
      <c r="J10" s="11"/>
      <c r="K10" s="18"/>
      <c r="N10" s="29"/>
      <c r="O10" s="11"/>
      <c r="P10" s="26"/>
      <c r="Q10" s="30"/>
      <c r="R10" s="17"/>
      <c r="S10" s="31"/>
      <c r="T10" s="17"/>
      <c r="U10" s="33"/>
      <c r="V10" s="14"/>
      <c r="W10" s="17"/>
      <c r="X10" s="14"/>
      <c r="Y10" s="34"/>
      <c r="Z10" s="48"/>
      <c r="AA10" s="49"/>
      <c r="AB10" s="37"/>
    </row>
    <row r="11" spans="2:28" ht="13.5">
      <c r="B11" s="6">
        <v>2</v>
      </c>
      <c r="C11" s="3" t="s">
        <v>42</v>
      </c>
      <c r="D11" s="10"/>
      <c r="E11" s="7" t="s">
        <v>57</v>
      </c>
      <c r="F11" s="8">
        <v>1</v>
      </c>
      <c r="G11" s="12">
        <f>R11</f>
        <v>0</v>
      </c>
      <c r="H11" s="19">
        <f>H157</f>
        <v>0</v>
      </c>
      <c r="I11" s="89">
        <f>IF(G11=0,,IF(MIN(T11,V11)=T11,S11,IF(MIN(T11,V11)=V11,U11,)))</f>
        <v>0</v>
      </c>
      <c r="J11" s="16"/>
      <c r="K11" s="20"/>
      <c r="N11" s="42">
        <f>IF(B11="","",+B11)</f>
        <v>2</v>
      </c>
      <c r="O11" s="16" t="str">
        <f>IF(C11="","",+C11)</f>
        <v>土工事</v>
      </c>
      <c r="P11" s="39">
        <f>IF(D11="","",+D11)</f>
      </c>
      <c r="Q11" s="40" t="str">
        <f>IF(E11="","",+E11)</f>
        <v>式</v>
      </c>
      <c r="R11" s="19">
        <f>IF(Q11="","",MIN(T11:AB11))</f>
        <v>0</v>
      </c>
      <c r="S11" s="44"/>
      <c r="T11" s="19"/>
      <c r="U11" s="51"/>
      <c r="V11" s="12"/>
      <c r="W11" s="19"/>
      <c r="X11" s="12"/>
      <c r="Y11" s="45"/>
      <c r="Z11" s="15"/>
      <c r="AA11" s="46"/>
      <c r="AB11" s="47"/>
    </row>
    <row r="12" spans="2:28" ht="13.5">
      <c r="B12" s="4"/>
      <c r="C12" s="1"/>
      <c r="D12" s="9"/>
      <c r="E12" s="2"/>
      <c r="F12" s="98"/>
      <c r="G12" s="14"/>
      <c r="H12" s="90"/>
      <c r="I12" s="11">
        <f>IF(G13=0,,IF(MIN(T13,V13)=T13,S12,IF(MIN(T13,V13)=V13,U12,)))</f>
        <v>0</v>
      </c>
      <c r="J12" s="11"/>
      <c r="K12" s="18"/>
      <c r="N12" s="29"/>
      <c r="O12" s="11"/>
      <c r="P12" s="26"/>
      <c r="Q12" s="30"/>
      <c r="R12" s="17"/>
      <c r="S12" s="31"/>
      <c r="T12" s="17"/>
      <c r="U12" s="33"/>
      <c r="V12" s="14"/>
      <c r="W12" s="17"/>
      <c r="X12" s="14"/>
      <c r="Y12" s="34"/>
      <c r="Z12" s="48"/>
      <c r="AA12" s="49"/>
      <c r="AB12" s="37"/>
    </row>
    <row r="13" spans="2:28" ht="13.5">
      <c r="B13" s="6">
        <v>3</v>
      </c>
      <c r="C13" s="3" t="s">
        <v>43</v>
      </c>
      <c r="D13" s="10"/>
      <c r="E13" s="7" t="s">
        <v>57</v>
      </c>
      <c r="F13" s="8">
        <v>1</v>
      </c>
      <c r="G13" s="12">
        <f>R13</f>
        <v>0</v>
      </c>
      <c r="H13" s="19">
        <f>H237</f>
        <v>0</v>
      </c>
      <c r="I13" s="89">
        <f>IF(G13=0,,IF(MIN(T13,V13)=T13,S13,IF(MIN(T13,V13)=V13,U13,)))</f>
        <v>0</v>
      </c>
      <c r="J13" s="16"/>
      <c r="K13" s="20"/>
      <c r="N13" s="42">
        <f>IF(B13="","",+B13)</f>
        <v>3</v>
      </c>
      <c r="O13" s="16" t="str">
        <f>IF(C13="","",+C13)</f>
        <v>ｺﾝｸﾘｰﾄ工事</v>
      </c>
      <c r="P13" s="39">
        <f>IF(D13="","",+D13)</f>
      </c>
      <c r="Q13" s="40" t="str">
        <f>IF(E13="","",+E13)</f>
        <v>式</v>
      </c>
      <c r="R13" s="19">
        <f>IF(Q13="","",MIN(T13:AB13))</f>
        <v>0</v>
      </c>
      <c r="S13" s="44"/>
      <c r="T13" s="19"/>
      <c r="U13" s="51"/>
      <c r="V13" s="12"/>
      <c r="W13" s="19"/>
      <c r="X13" s="12"/>
      <c r="Y13" s="45"/>
      <c r="Z13" s="15"/>
      <c r="AA13" s="46"/>
      <c r="AB13" s="47"/>
    </row>
    <row r="14" spans="2:28" ht="13.5">
      <c r="B14" s="4"/>
      <c r="C14" s="1"/>
      <c r="D14" s="9"/>
      <c r="E14" s="2"/>
      <c r="F14" s="98"/>
      <c r="G14" s="14"/>
      <c r="H14" s="17"/>
      <c r="I14" s="11"/>
      <c r="J14" s="11"/>
      <c r="K14" s="18"/>
      <c r="N14" s="29"/>
      <c r="O14" s="11"/>
      <c r="P14" s="26"/>
      <c r="Q14" s="30"/>
      <c r="R14" s="17"/>
      <c r="S14" s="31"/>
      <c r="T14" s="17"/>
      <c r="U14" s="33"/>
      <c r="V14" s="14"/>
      <c r="W14" s="17"/>
      <c r="X14" s="14"/>
      <c r="Y14" s="34"/>
      <c r="Z14" s="48"/>
      <c r="AA14" s="49"/>
      <c r="AB14" s="37"/>
    </row>
    <row r="15" spans="2:28" ht="13.5">
      <c r="B15" s="6">
        <v>4</v>
      </c>
      <c r="C15" s="3" t="s">
        <v>44</v>
      </c>
      <c r="D15" s="10"/>
      <c r="E15" s="7" t="s">
        <v>57</v>
      </c>
      <c r="F15" s="8">
        <v>1</v>
      </c>
      <c r="G15" s="12">
        <f>R15</f>
        <v>0</v>
      </c>
      <c r="H15" s="19"/>
      <c r="I15" s="16"/>
      <c r="J15" s="16"/>
      <c r="K15" s="20"/>
      <c r="N15" s="42">
        <f>IF(B15="","",+B15)</f>
        <v>4</v>
      </c>
      <c r="O15" s="16" t="str">
        <f>IF(C15="","",+C15)</f>
        <v>型枠工事</v>
      </c>
      <c r="P15" s="39">
        <f>IF(D15="","",+D15)</f>
      </c>
      <c r="Q15" s="40" t="str">
        <f>IF(E15="","",+E15)</f>
        <v>式</v>
      </c>
      <c r="R15" s="19">
        <f>IF(Q15="","",MIN(T15:AB15))</f>
        <v>0</v>
      </c>
      <c r="S15" s="44"/>
      <c r="T15" s="19"/>
      <c r="U15" s="51"/>
      <c r="V15" s="12"/>
      <c r="W15" s="19"/>
      <c r="X15" s="12"/>
      <c r="Y15" s="45"/>
      <c r="Z15" s="15"/>
      <c r="AA15" s="46"/>
      <c r="AB15" s="47"/>
    </row>
    <row r="16" spans="2:28" ht="13.5">
      <c r="B16" s="4"/>
      <c r="C16" s="1"/>
      <c r="D16" s="9"/>
      <c r="E16" s="2"/>
      <c r="F16" s="98"/>
      <c r="G16" s="14"/>
      <c r="H16" s="17"/>
      <c r="I16" s="11"/>
      <c r="J16" s="11"/>
      <c r="K16" s="18"/>
      <c r="N16" s="29"/>
      <c r="O16" s="11"/>
      <c r="P16" s="26"/>
      <c r="Q16" s="30"/>
      <c r="R16" s="17"/>
      <c r="S16" s="31"/>
      <c r="T16" s="17"/>
      <c r="U16" s="33"/>
      <c r="V16" s="14"/>
      <c r="W16" s="17"/>
      <c r="X16" s="14"/>
      <c r="Y16" s="34"/>
      <c r="Z16" s="48"/>
      <c r="AA16" s="49"/>
      <c r="AB16" s="37"/>
    </row>
    <row r="17" spans="2:28" ht="13.5">
      <c r="B17" s="6">
        <v>5</v>
      </c>
      <c r="C17" s="3" t="s">
        <v>45</v>
      </c>
      <c r="D17" s="10"/>
      <c r="E17" s="7" t="s">
        <v>57</v>
      </c>
      <c r="F17" s="8">
        <v>1</v>
      </c>
      <c r="G17" s="12"/>
      <c r="H17" s="19"/>
      <c r="I17" s="16"/>
      <c r="J17" s="16"/>
      <c r="K17" s="20"/>
      <c r="N17" s="42">
        <f>IF(B17="","",+B17)</f>
        <v>5</v>
      </c>
      <c r="O17" s="16" t="str">
        <f>IF(C17="","",+C17)</f>
        <v>鉄筋工事</v>
      </c>
      <c r="P17" s="39">
        <f>IF(D17="","",+D17)</f>
      </c>
      <c r="Q17" s="40" t="str">
        <f>IF(E17="","",+E17)</f>
        <v>式</v>
      </c>
      <c r="R17" s="19">
        <f>IF(Q17="","",MIN(T17:AB17))</f>
        <v>0</v>
      </c>
      <c r="S17" s="44"/>
      <c r="T17" s="19"/>
      <c r="U17" s="51"/>
      <c r="V17" s="12"/>
      <c r="W17" s="19"/>
      <c r="X17" s="12"/>
      <c r="Y17" s="45"/>
      <c r="Z17" s="15"/>
      <c r="AA17" s="46"/>
      <c r="AB17" s="47"/>
    </row>
    <row r="18" spans="2:28" ht="13.5">
      <c r="B18" s="4"/>
      <c r="C18" s="1"/>
      <c r="D18" s="9"/>
      <c r="E18" s="2"/>
      <c r="F18" s="98"/>
      <c r="G18" s="14"/>
      <c r="H18" s="17"/>
      <c r="I18" s="11"/>
      <c r="J18" s="11"/>
      <c r="K18" s="18"/>
      <c r="N18" s="29"/>
      <c r="O18" s="11"/>
      <c r="P18" s="26"/>
      <c r="Q18" s="30"/>
      <c r="R18" s="17"/>
      <c r="S18" s="31"/>
      <c r="T18" s="17"/>
      <c r="U18" s="33"/>
      <c r="V18" s="14"/>
      <c r="W18" s="17"/>
      <c r="X18" s="14"/>
      <c r="Y18" s="34"/>
      <c r="Z18" s="48"/>
      <c r="AA18" s="49"/>
      <c r="AB18" s="37"/>
    </row>
    <row r="19" spans="2:28" ht="13.5">
      <c r="B19" s="6">
        <v>6</v>
      </c>
      <c r="C19" s="3" t="s">
        <v>46</v>
      </c>
      <c r="D19" s="10"/>
      <c r="E19" s="7" t="s">
        <v>57</v>
      </c>
      <c r="F19" s="8">
        <v>1</v>
      </c>
      <c r="G19" s="12"/>
      <c r="H19" s="19"/>
      <c r="I19" s="16"/>
      <c r="J19" s="16"/>
      <c r="K19" s="20"/>
      <c r="N19" s="42">
        <f>IF(B19="","",+B19)</f>
        <v>6</v>
      </c>
      <c r="O19" s="16" t="str">
        <f>IF(C19="","",+C19)</f>
        <v>鉄骨工事</v>
      </c>
      <c r="P19" s="39">
        <f>IF(D19="","",+D19)</f>
      </c>
      <c r="Q19" s="40" t="str">
        <f>IF(E19="","",+E19)</f>
        <v>式</v>
      </c>
      <c r="R19" s="19">
        <f>IF(Q19="","",MIN(T19:AB19))</f>
        <v>0</v>
      </c>
      <c r="S19" s="44"/>
      <c r="T19" s="19"/>
      <c r="U19" s="51"/>
      <c r="V19" s="12"/>
      <c r="W19" s="19"/>
      <c r="X19" s="12"/>
      <c r="Y19" s="45"/>
      <c r="Z19" s="15"/>
      <c r="AA19" s="46"/>
      <c r="AB19" s="47"/>
    </row>
    <row r="20" spans="2:28" ht="13.5">
      <c r="B20" s="4"/>
      <c r="C20" s="1"/>
      <c r="D20" s="9"/>
      <c r="E20" s="2"/>
      <c r="F20" s="98"/>
      <c r="G20" s="14"/>
      <c r="H20" s="17"/>
      <c r="I20" s="11"/>
      <c r="J20" s="11"/>
      <c r="K20" s="18"/>
      <c r="N20" s="29"/>
      <c r="O20" s="11"/>
      <c r="P20" s="26"/>
      <c r="Q20" s="30"/>
      <c r="R20" s="17"/>
      <c r="S20" s="31"/>
      <c r="T20" s="17"/>
      <c r="U20" s="33"/>
      <c r="V20" s="14"/>
      <c r="W20" s="33"/>
      <c r="X20" s="14"/>
      <c r="Y20" s="34"/>
      <c r="Z20" s="48"/>
      <c r="AA20" s="49"/>
      <c r="AB20" s="37"/>
    </row>
    <row r="21" spans="2:28" ht="13.5">
      <c r="B21" s="6">
        <v>7</v>
      </c>
      <c r="C21" s="3" t="s">
        <v>47</v>
      </c>
      <c r="D21" s="10"/>
      <c r="E21" s="7" t="s">
        <v>57</v>
      </c>
      <c r="F21" s="8">
        <v>1</v>
      </c>
      <c r="G21" s="12"/>
      <c r="H21" s="19"/>
      <c r="I21" s="16"/>
      <c r="J21" s="16"/>
      <c r="K21" s="20"/>
      <c r="N21" s="42">
        <f>IF(B21="","",+B21)</f>
        <v>7</v>
      </c>
      <c r="O21" s="16" t="str">
        <f>IF(C21="","",+C21)</f>
        <v>防水工事</v>
      </c>
      <c r="P21" s="39">
        <f>IF(D21="","",+D21)</f>
      </c>
      <c r="Q21" s="40" t="str">
        <f>IF(E21="","",+E21)</f>
        <v>式</v>
      </c>
      <c r="R21" s="19">
        <f>IF(Q21="","",MIN(T21:AB21))</f>
        <v>0</v>
      </c>
      <c r="S21" s="44"/>
      <c r="T21" s="19"/>
      <c r="U21" s="51"/>
      <c r="V21" s="12"/>
      <c r="W21" s="51"/>
      <c r="X21" s="12"/>
      <c r="Y21" s="45"/>
      <c r="Z21" s="15"/>
      <c r="AA21" s="46"/>
      <c r="AB21" s="47"/>
    </row>
    <row r="22" spans="2:28" ht="13.5">
      <c r="B22" s="4"/>
      <c r="C22" s="1"/>
      <c r="D22" s="9"/>
      <c r="E22" s="2"/>
      <c r="F22" s="98"/>
      <c r="G22" s="14"/>
      <c r="H22" s="17"/>
      <c r="I22" s="11"/>
      <c r="J22" s="11"/>
      <c r="K22" s="18"/>
      <c r="N22" s="53"/>
      <c r="O22" s="54"/>
      <c r="P22" s="55"/>
      <c r="Q22" s="56"/>
      <c r="R22" s="57"/>
      <c r="S22" s="58"/>
      <c r="T22" s="57"/>
      <c r="U22" s="59"/>
      <c r="V22" s="60"/>
      <c r="W22" s="57"/>
      <c r="X22" s="60"/>
      <c r="Y22" s="61"/>
      <c r="Z22" s="62"/>
      <c r="AA22" s="63"/>
      <c r="AB22" s="64"/>
    </row>
    <row r="23" spans="2:28" ht="13.5">
      <c r="B23" s="6">
        <v>8</v>
      </c>
      <c r="C23" s="3" t="s">
        <v>63</v>
      </c>
      <c r="D23" s="10"/>
      <c r="E23" s="7" t="s">
        <v>14</v>
      </c>
      <c r="F23" s="8">
        <v>1</v>
      </c>
      <c r="G23" s="12"/>
      <c r="H23" s="19"/>
      <c r="I23" s="16"/>
      <c r="J23" s="16"/>
      <c r="K23" s="20"/>
      <c r="N23" s="42">
        <f>IF(B23="","",+B23)</f>
        <v>8</v>
      </c>
      <c r="O23" s="16" t="str">
        <f>IF(C23="","",+C23)</f>
        <v>金属工事</v>
      </c>
      <c r="P23" s="39">
        <f>IF(D23="","",+D23)</f>
      </c>
      <c r="Q23" s="40" t="str">
        <f>IF(E23="","",+E23)</f>
        <v>式</v>
      </c>
      <c r="R23" s="19">
        <f>IF(Q23="","",MIN(T23:AB23))</f>
        <v>0</v>
      </c>
      <c r="S23" s="44"/>
      <c r="T23" s="19"/>
      <c r="U23" s="51"/>
      <c r="V23" s="12"/>
      <c r="W23" s="19"/>
      <c r="X23" s="12"/>
      <c r="Y23" s="45"/>
      <c r="Z23" s="15"/>
      <c r="AA23" s="46"/>
      <c r="AB23" s="47"/>
    </row>
    <row r="24" spans="2:28" ht="13.5">
      <c r="B24" s="4"/>
      <c r="C24" s="1"/>
      <c r="D24" s="9"/>
      <c r="E24" s="2"/>
      <c r="F24" s="98"/>
      <c r="G24" s="14"/>
      <c r="H24" s="17"/>
      <c r="I24" s="11"/>
      <c r="J24" s="11"/>
      <c r="K24" s="18"/>
      <c r="N24" s="29"/>
      <c r="O24" s="11"/>
      <c r="P24" s="26"/>
      <c r="Q24" s="30"/>
      <c r="R24" s="17"/>
      <c r="S24" s="31"/>
      <c r="T24" s="17"/>
      <c r="U24" s="33"/>
      <c r="V24" s="14"/>
      <c r="W24" s="17"/>
      <c r="X24" s="14"/>
      <c r="Y24" s="34"/>
      <c r="Z24" s="48"/>
      <c r="AA24" s="49"/>
      <c r="AB24" s="37"/>
    </row>
    <row r="25" spans="2:28" ht="13.5">
      <c r="B25" s="6">
        <v>9</v>
      </c>
      <c r="C25" s="3" t="s">
        <v>67</v>
      </c>
      <c r="D25" s="10"/>
      <c r="E25" s="7" t="s">
        <v>14</v>
      </c>
      <c r="F25" s="8">
        <v>1</v>
      </c>
      <c r="G25" s="12"/>
      <c r="H25" s="19"/>
      <c r="I25" s="16"/>
      <c r="J25" s="16"/>
      <c r="K25" s="20"/>
      <c r="N25" s="42">
        <f>IF(B25="","",+B25)</f>
        <v>9</v>
      </c>
      <c r="O25" s="16" t="str">
        <f>IF(C25="","",+C25)</f>
        <v>左官工事</v>
      </c>
      <c r="P25" s="39">
        <f>IF(D25="","",+D25)</f>
      </c>
      <c r="Q25" s="40" t="str">
        <f>IF(E25="","",+E25)</f>
        <v>式</v>
      </c>
      <c r="R25" s="19">
        <f>IF(Q25="","",MIN(T25:AB25))</f>
        <v>0</v>
      </c>
      <c r="S25" s="44"/>
      <c r="T25" s="19"/>
      <c r="U25" s="51"/>
      <c r="V25" s="12"/>
      <c r="W25" s="19"/>
      <c r="X25" s="12"/>
      <c r="Y25" s="45"/>
      <c r="Z25" s="15"/>
      <c r="AA25" s="46"/>
      <c r="AB25" s="47"/>
    </row>
    <row r="26" spans="2:28" ht="13.5">
      <c r="B26" s="4"/>
      <c r="C26" s="1"/>
      <c r="D26" s="9"/>
      <c r="E26" s="2"/>
      <c r="F26" s="98"/>
      <c r="G26" s="14"/>
      <c r="H26" s="17"/>
      <c r="I26" s="11"/>
      <c r="J26" s="11"/>
      <c r="K26" s="18"/>
      <c r="N26" s="29"/>
      <c r="O26" s="11"/>
      <c r="P26" s="26"/>
      <c r="Q26" s="30"/>
      <c r="R26" s="17"/>
      <c r="S26" s="31"/>
      <c r="T26" s="17"/>
      <c r="U26" s="33"/>
      <c r="V26" s="14"/>
      <c r="W26" s="17"/>
      <c r="X26" s="14"/>
      <c r="Y26" s="34"/>
      <c r="Z26" s="48"/>
      <c r="AA26" s="49"/>
      <c r="AB26" s="37"/>
    </row>
    <row r="27" spans="2:28" ht="13.5">
      <c r="B27" s="6">
        <v>10</v>
      </c>
      <c r="C27" s="3" t="s">
        <v>48</v>
      </c>
      <c r="D27" s="10"/>
      <c r="E27" s="7" t="s">
        <v>57</v>
      </c>
      <c r="F27" s="8">
        <v>1</v>
      </c>
      <c r="G27" s="12"/>
      <c r="H27" s="19"/>
      <c r="I27" s="16"/>
      <c r="J27" s="16"/>
      <c r="K27" s="20"/>
      <c r="N27" s="42">
        <f>IF(B27="","",+B27)</f>
        <v>10</v>
      </c>
      <c r="O27" s="16" t="str">
        <f>IF(C27="","",+C27)</f>
        <v>塗装工事</v>
      </c>
      <c r="P27" s="39">
        <f>IF(D27="","",+D27)</f>
      </c>
      <c r="Q27" s="40" t="str">
        <f>IF(E27="","",+E27)</f>
        <v>式</v>
      </c>
      <c r="R27" s="19">
        <f>IF(Q27="","",MIN(T27:AB27))</f>
        <v>0</v>
      </c>
      <c r="S27" s="44"/>
      <c r="T27" s="19"/>
      <c r="U27" s="51"/>
      <c r="V27" s="12"/>
      <c r="W27" s="19"/>
      <c r="X27" s="12"/>
      <c r="Y27" s="45"/>
      <c r="Z27" s="15"/>
      <c r="AA27" s="46"/>
      <c r="AB27" s="47"/>
    </row>
    <row r="28" spans="2:28" ht="13.5">
      <c r="B28" s="4"/>
      <c r="C28" s="1"/>
      <c r="D28" s="9"/>
      <c r="E28" s="2"/>
      <c r="F28" s="98"/>
      <c r="G28" s="14"/>
      <c r="H28" s="17"/>
      <c r="I28" s="11"/>
      <c r="J28" s="11"/>
      <c r="K28" s="18"/>
      <c r="N28" s="29"/>
      <c r="O28" s="11"/>
      <c r="P28" s="26"/>
      <c r="Q28" s="30"/>
      <c r="R28" s="17"/>
      <c r="S28" s="31"/>
      <c r="T28" s="17"/>
      <c r="U28" s="33"/>
      <c r="V28" s="14"/>
      <c r="W28" s="17"/>
      <c r="X28" s="14"/>
      <c r="Y28" s="34"/>
      <c r="Z28" s="48"/>
      <c r="AA28" s="49"/>
      <c r="AB28" s="37"/>
    </row>
    <row r="29" spans="2:28" ht="13.5">
      <c r="B29" s="6"/>
      <c r="C29" s="3"/>
      <c r="D29" s="10"/>
      <c r="E29" s="7"/>
      <c r="F29" s="8"/>
      <c r="G29" s="12"/>
      <c r="H29" s="19"/>
      <c r="I29" s="16"/>
      <c r="J29" s="16"/>
      <c r="K29" s="20"/>
      <c r="N29" s="42">
        <f>IF(B29="","",+B29)</f>
      </c>
      <c r="O29" s="16">
        <f>IF(C29="","",+C29)</f>
      </c>
      <c r="P29" s="39">
        <f>IF(D29="","",+D29)</f>
      </c>
      <c r="Q29" s="40">
        <f>IF(E29="","",+E29)</f>
      </c>
      <c r="R29" s="19">
        <f>IF(Q29="","",MIN(T29:AB29))</f>
      </c>
      <c r="S29" s="44"/>
      <c r="T29" s="19"/>
      <c r="U29" s="51"/>
      <c r="V29" s="12"/>
      <c r="W29" s="19"/>
      <c r="X29" s="12"/>
      <c r="Y29" s="45"/>
      <c r="Z29" s="15"/>
      <c r="AA29" s="46"/>
      <c r="AB29" s="47"/>
    </row>
    <row r="30" spans="2:28" ht="13.5">
      <c r="B30" s="4"/>
      <c r="C30" s="1"/>
      <c r="D30" s="9"/>
      <c r="E30" s="2"/>
      <c r="F30" s="98"/>
      <c r="G30" s="14"/>
      <c r="H30" s="17"/>
      <c r="I30" s="11"/>
      <c r="J30" s="11"/>
      <c r="K30" s="18"/>
      <c r="N30" s="29"/>
      <c r="O30" s="11"/>
      <c r="P30" s="26"/>
      <c r="Q30" s="30"/>
      <c r="R30" s="17"/>
      <c r="S30" s="31"/>
      <c r="T30" s="17"/>
      <c r="U30" s="33"/>
      <c r="V30" s="14"/>
      <c r="W30" s="17"/>
      <c r="X30" s="14"/>
      <c r="Y30" s="34"/>
      <c r="Z30" s="48"/>
      <c r="AA30" s="49"/>
      <c r="AB30" s="37"/>
    </row>
    <row r="31" spans="2:28" ht="13.5">
      <c r="B31" s="6"/>
      <c r="C31" s="3"/>
      <c r="D31" s="10"/>
      <c r="E31" s="7"/>
      <c r="F31" s="8"/>
      <c r="G31" s="12"/>
      <c r="H31" s="19"/>
      <c r="I31" s="16"/>
      <c r="J31" s="16"/>
      <c r="K31" s="20"/>
      <c r="N31" s="42">
        <f>IF(B31="","",+B31)</f>
      </c>
      <c r="O31" s="16">
        <f>IF(C31="","",+C31)</f>
      </c>
      <c r="P31" s="39">
        <f>IF(D31="","",+D31)</f>
      </c>
      <c r="Q31" s="40">
        <f>IF(E31="","",+E31)</f>
      </c>
      <c r="R31" s="19">
        <f>IF(Q31="","",MIN(T31:AB31))</f>
      </c>
      <c r="S31" s="44"/>
      <c r="T31" s="19"/>
      <c r="U31" s="51"/>
      <c r="V31" s="12"/>
      <c r="W31" s="19"/>
      <c r="X31" s="12"/>
      <c r="Y31" s="45"/>
      <c r="Z31" s="15"/>
      <c r="AA31" s="46"/>
      <c r="AB31" s="47"/>
    </row>
    <row r="32" spans="2:28" ht="13.5">
      <c r="B32" s="4"/>
      <c r="C32" s="1"/>
      <c r="D32" s="9"/>
      <c r="E32" s="2"/>
      <c r="F32" s="98"/>
      <c r="G32" s="14"/>
      <c r="H32" s="17"/>
      <c r="I32" s="11"/>
      <c r="J32" s="11"/>
      <c r="K32" s="18"/>
      <c r="N32" s="29"/>
      <c r="O32" s="11"/>
      <c r="P32" s="26"/>
      <c r="Q32" s="30"/>
      <c r="R32" s="17"/>
      <c r="S32" s="31"/>
      <c r="T32" s="17"/>
      <c r="U32" s="33"/>
      <c r="V32" s="14"/>
      <c r="W32" s="17"/>
      <c r="X32" s="14"/>
      <c r="Y32" s="34"/>
      <c r="Z32" s="48"/>
      <c r="AA32" s="49"/>
      <c r="AB32" s="37"/>
    </row>
    <row r="33" spans="2:28" ht="13.5">
      <c r="B33" s="6"/>
      <c r="C33" s="3"/>
      <c r="D33" s="10"/>
      <c r="E33" s="7"/>
      <c r="F33" s="8"/>
      <c r="G33" s="12"/>
      <c r="H33" s="19"/>
      <c r="I33" s="16"/>
      <c r="J33" s="16"/>
      <c r="K33" s="20"/>
      <c r="N33" s="42">
        <f>IF(B33="","",+B33)</f>
      </c>
      <c r="O33" s="16">
        <f>IF(C33="","",+C33)</f>
      </c>
      <c r="P33" s="39">
        <f>IF(D33="","",+D33)</f>
      </c>
      <c r="Q33" s="40">
        <f>IF(E33="","",+E33)</f>
      </c>
      <c r="R33" s="19">
        <f>IF(Q33="","",MIN(T33:AB33))</f>
      </c>
      <c r="S33" s="44"/>
      <c r="T33" s="19"/>
      <c r="U33" s="51"/>
      <c r="V33" s="12"/>
      <c r="W33" s="19"/>
      <c r="X33" s="12"/>
      <c r="Y33" s="45"/>
      <c r="Z33" s="15"/>
      <c r="AA33" s="46"/>
      <c r="AB33" s="47"/>
    </row>
    <row r="34" spans="2:28" ht="13.5">
      <c r="B34" s="4"/>
      <c r="C34" s="1"/>
      <c r="D34" s="9"/>
      <c r="E34" s="2"/>
      <c r="F34" s="98"/>
      <c r="G34" s="14"/>
      <c r="H34" s="17"/>
      <c r="I34" s="11"/>
      <c r="J34" s="11"/>
      <c r="K34" s="18"/>
      <c r="N34" s="29"/>
      <c r="O34" s="11"/>
      <c r="P34" s="26"/>
      <c r="Q34" s="30"/>
      <c r="R34" s="17"/>
      <c r="S34" s="31"/>
      <c r="T34" s="17"/>
      <c r="U34" s="33"/>
      <c r="V34" s="14"/>
      <c r="W34" s="17"/>
      <c r="X34" s="14"/>
      <c r="Y34" s="34"/>
      <c r="Z34" s="48"/>
      <c r="AA34" s="49"/>
      <c r="AB34" s="37"/>
    </row>
    <row r="35" spans="2:28" ht="13.5">
      <c r="B35" s="6"/>
      <c r="C35" s="3"/>
      <c r="D35" s="10"/>
      <c r="E35" s="7"/>
      <c r="F35" s="8"/>
      <c r="G35" s="12"/>
      <c r="H35" s="19"/>
      <c r="I35" s="16"/>
      <c r="J35" s="16"/>
      <c r="K35" s="20"/>
      <c r="N35" s="42">
        <f>IF(B35="","",+B35)</f>
      </c>
      <c r="O35" s="16">
        <f>IF(C35="","",+C35)</f>
      </c>
      <c r="P35" s="39">
        <f>IF(D35="","",+D35)</f>
      </c>
      <c r="Q35" s="40">
        <f>IF(E35="","",+E35)</f>
      </c>
      <c r="R35" s="19">
        <f>IF(Q35="","",MIN(T35:AB35))</f>
      </c>
      <c r="S35" s="44"/>
      <c r="T35" s="19"/>
      <c r="U35" s="51"/>
      <c r="V35" s="12"/>
      <c r="W35" s="19"/>
      <c r="X35" s="12"/>
      <c r="Y35" s="45"/>
      <c r="Z35" s="15"/>
      <c r="AA35" s="46"/>
      <c r="AB35" s="47"/>
    </row>
    <row r="36" spans="2:28" ht="13.5">
      <c r="B36" s="4"/>
      <c r="C36" s="1"/>
      <c r="D36" s="9"/>
      <c r="E36" s="2"/>
      <c r="F36" s="98"/>
      <c r="G36" s="14"/>
      <c r="H36" s="17"/>
      <c r="I36" s="11"/>
      <c r="J36" s="11"/>
      <c r="K36" s="18"/>
      <c r="N36" s="29"/>
      <c r="O36" s="11"/>
      <c r="P36" s="26"/>
      <c r="Q36" s="30"/>
      <c r="R36" s="17"/>
      <c r="S36" s="31"/>
      <c r="T36" s="17"/>
      <c r="U36" s="33"/>
      <c r="V36" s="14"/>
      <c r="W36" s="17"/>
      <c r="X36" s="14"/>
      <c r="Y36" s="34"/>
      <c r="Z36" s="48"/>
      <c r="AA36" s="49"/>
      <c r="AB36" s="37"/>
    </row>
    <row r="37" spans="2:28" ht="13.5">
      <c r="B37" s="6"/>
      <c r="C37" s="3"/>
      <c r="D37" s="10"/>
      <c r="E37" s="7"/>
      <c r="F37" s="8"/>
      <c r="G37" s="12"/>
      <c r="H37" s="19"/>
      <c r="I37" s="16"/>
      <c r="J37" s="16"/>
      <c r="K37" s="20"/>
      <c r="N37" s="42">
        <f>IF(B37="","",+B37)</f>
      </c>
      <c r="O37" s="16">
        <f>IF(C37="","",+C37)</f>
      </c>
      <c r="P37" s="39">
        <f>IF(D37="","",+D37)</f>
      </c>
      <c r="Q37" s="40">
        <f>IF(E37="","",+E37)</f>
      </c>
      <c r="R37" s="19">
        <f>IF(Q37="","",MIN(T37:AB37))</f>
      </c>
      <c r="S37" s="44"/>
      <c r="T37" s="19"/>
      <c r="U37" s="51"/>
      <c r="V37" s="12"/>
      <c r="W37" s="19"/>
      <c r="X37" s="12"/>
      <c r="Y37" s="45"/>
      <c r="Z37" s="15"/>
      <c r="AA37" s="46"/>
      <c r="AB37" s="47"/>
    </row>
    <row r="38" spans="2:28" ht="13.5">
      <c r="B38" s="25"/>
      <c r="C38" s="11"/>
      <c r="D38" s="101"/>
      <c r="E38" s="27"/>
      <c r="F38" s="28"/>
      <c r="G38" s="14"/>
      <c r="H38" s="17"/>
      <c r="I38" s="11"/>
      <c r="J38" s="11"/>
      <c r="K38" s="18"/>
      <c r="N38" s="29"/>
      <c r="O38" s="11"/>
      <c r="P38" s="26"/>
      <c r="Q38" s="30"/>
      <c r="R38" s="17"/>
      <c r="S38" s="31"/>
      <c r="T38" s="17"/>
      <c r="U38" s="33"/>
      <c r="V38" s="14"/>
      <c r="W38" s="17"/>
      <c r="X38" s="14"/>
      <c r="Y38" s="34"/>
      <c r="Z38" s="48"/>
      <c r="AA38" s="49"/>
      <c r="AB38" s="37"/>
    </row>
    <row r="39" spans="2:28" ht="14.25" thickBot="1">
      <c r="B39" s="65"/>
      <c r="C39" s="66"/>
      <c r="D39" s="103"/>
      <c r="E39" s="68"/>
      <c r="F39" s="69"/>
      <c r="G39" s="70"/>
      <c r="H39" s="71"/>
      <c r="I39" s="66"/>
      <c r="J39" s="66"/>
      <c r="K39" s="72"/>
      <c r="N39" s="73">
        <f>IF(B39="","",+B39)</f>
      </c>
      <c r="O39" s="66">
        <f>IF(C39="","",+C39)</f>
      </c>
      <c r="P39" s="67">
        <f>IF(D39="","",+D39)</f>
      </c>
      <c r="Q39" s="68">
        <f>IF(E39="","",+E39)</f>
      </c>
      <c r="R39" s="71">
        <f>IF(Q39="","",MIN(T39:AB39))</f>
      </c>
      <c r="S39" s="74"/>
      <c r="T39" s="71"/>
      <c r="U39" s="75"/>
      <c r="V39" s="70"/>
      <c r="W39" s="71"/>
      <c r="X39" s="70"/>
      <c r="Y39" s="76"/>
      <c r="Z39" s="77"/>
      <c r="AA39" s="78"/>
      <c r="AB39" s="79"/>
    </row>
    <row r="40" spans="2:28" ht="13.5">
      <c r="B40" s="11"/>
      <c r="C40" s="11"/>
      <c r="D40" s="104"/>
      <c r="E40" s="11"/>
      <c r="F40" s="80"/>
      <c r="G40" s="11"/>
      <c r="H40" s="11"/>
      <c r="I40" s="11"/>
      <c r="J40" s="81"/>
      <c r="K40" s="82"/>
      <c r="N40" s="11"/>
      <c r="O40" s="11"/>
      <c r="P40" s="11"/>
      <c r="Q40" s="11"/>
      <c r="R40" s="11"/>
      <c r="S40" s="11"/>
      <c r="T40" s="11"/>
      <c r="U40" s="11"/>
      <c r="V40" s="11"/>
      <c r="W40" s="11"/>
      <c r="X40" s="11"/>
      <c r="Y40" s="11"/>
      <c r="Z40" s="11"/>
      <c r="AA40" s="23" t="s">
        <v>0</v>
      </c>
      <c r="AB40" s="24" t="e">
        <f>+#REF!+1</f>
        <v>#REF!</v>
      </c>
    </row>
    <row r="41" spans="10:11" ht="14.25" thickBot="1">
      <c r="J41" s="23" t="s">
        <v>0</v>
      </c>
      <c r="K41" s="24" t="e">
        <f>K1+1</f>
        <v>#REF!</v>
      </c>
    </row>
    <row r="42" spans="2:28" ht="13.5">
      <c r="B42" s="155" t="s">
        <v>50</v>
      </c>
      <c r="C42" s="151"/>
      <c r="D42" s="166" t="s">
        <v>51</v>
      </c>
      <c r="E42" s="151" t="s">
        <v>52</v>
      </c>
      <c r="F42" s="159" t="s">
        <v>56</v>
      </c>
      <c r="G42" s="151" t="s">
        <v>53</v>
      </c>
      <c r="H42" s="157" t="s">
        <v>54</v>
      </c>
      <c r="I42" s="151" t="s">
        <v>55</v>
      </c>
      <c r="J42" s="151"/>
      <c r="K42" s="152"/>
      <c r="N42" s="155" t="s">
        <v>50</v>
      </c>
      <c r="O42" s="151"/>
      <c r="P42" s="157" t="s">
        <v>51</v>
      </c>
      <c r="Q42" s="151" t="s">
        <v>52</v>
      </c>
      <c r="R42" s="157" t="s">
        <v>22</v>
      </c>
      <c r="S42" s="151" t="s">
        <v>23</v>
      </c>
      <c r="T42" s="151"/>
      <c r="U42" s="161"/>
      <c r="V42" s="163"/>
      <c r="W42" s="161"/>
      <c r="X42" s="163"/>
      <c r="Y42" s="161"/>
      <c r="Z42" s="151"/>
      <c r="AA42" s="161" t="s">
        <v>24</v>
      </c>
      <c r="AB42" s="152"/>
    </row>
    <row r="43" spans="2:28" ht="14.25" thickBot="1">
      <c r="B43" s="156"/>
      <c r="C43" s="153"/>
      <c r="D43" s="167"/>
      <c r="E43" s="153"/>
      <c r="F43" s="160"/>
      <c r="G43" s="153"/>
      <c r="H43" s="158"/>
      <c r="I43" s="153"/>
      <c r="J43" s="153"/>
      <c r="K43" s="154"/>
      <c r="N43" s="156"/>
      <c r="O43" s="153"/>
      <c r="P43" s="158"/>
      <c r="Q43" s="153"/>
      <c r="R43" s="158"/>
      <c r="S43" s="153"/>
      <c r="T43" s="153"/>
      <c r="U43" s="162"/>
      <c r="V43" s="164"/>
      <c r="W43" s="162"/>
      <c r="X43" s="164"/>
      <c r="Y43" s="162"/>
      <c r="Z43" s="153"/>
      <c r="AA43" s="162"/>
      <c r="AB43" s="154"/>
    </row>
    <row r="44" spans="2:28" ht="14.25" thickTop="1">
      <c r="B44" s="25"/>
      <c r="C44" s="11"/>
      <c r="D44" s="101"/>
      <c r="E44" s="27"/>
      <c r="F44" s="28"/>
      <c r="G44" s="14"/>
      <c r="H44" s="17"/>
      <c r="I44" s="11"/>
      <c r="J44" s="11"/>
      <c r="K44" s="18"/>
      <c r="N44" s="29"/>
      <c r="O44" s="11"/>
      <c r="P44" s="26"/>
      <c r="Q44" s="30"/>
      <c r="R44" s="17"/>
      <c r="S44" s="31"/>
      <c r="T44" s="32"/>
      <c r="U44" s="33"/>
      <c r="V44" s="14"/>
      <c r="W44" s="32"/>
      <c r="X44" s="14"/>
      <c r="Y44" s="34"/>
      <c r="Z44" s="35"/>
      <c r="AA44" s="36"/>
      <c r="AB44" s="37"/>
    </row>
    <row r="45" spans="2:28" ht="13.5">
      <c r="B45" s="38"/>
      <c r="C45" s="16"/>
      <c r="D45" s="102"/>
      <c r="E45" s="40"/>
      <c r="F45" s="41"/>
      <c r="G45" s="12"/>
      <c r="H45" s="19">
        <f>IF(E45="","",ROUNDDOWN(+F45*G45,0))</f>
      </c>
      <c r="I45" s="16"/>
      <c r="J45" s="16"/>
      <c r="K45" s="20"/>
      <c r="N45" s="42">
        <f>IF(B45="","",+B45)</f>
      </c>
      <c r="O45" s="16">
        <f>IF(C45="","",+C45)</f>
      </c>
      <c r="P45" s="39">
        <f>IF(D45="","",+D45)</f>
      </c>
      <c r="Q45" s="43">
        <f>IF(E45="","",+E45)</f>
      </c>
      <c r="R45" s="19"/>
      <c r="S45" s="44" t="s">
        <v>27</v>
      </c>
      <c r="T45" s="19" t="s">
        <v>28</v>
      </c>
      <c r="U45" s="44" t="s">
        <v>29</v>
      </c>
      <c r="V45" s="19" t="s">
        <v>30</v>
      </c>
      <c r="W45" s="19"/>
      <c r="X45" s="12"/>
      <c r="Y45" s="45"/>
      <c r="Z45" s="15"/>
      <c r="AA45" s="46"/>
      <c r="AB45" s="47"/>
    </row>
    <row r="46" spans="2:28" ht="13.5">
      <c r="B46" s="4"/>
      <c r="C46" s="1"/>
      <c r="D46" s="9"/>
      <c r="E46" s="2"/>
      <c r="F46" s="98"/>
      <c r="G46" s="14"/>
      <c r="H46" s="17"/>
      <c r="I46" s="11"/>
      <c r="J46" s="11"/>
      <c r="K46" s="18"/>
      <c r="N46" s="29"/>
      <c r="O46" s="11"/>
      <c r="P46" s="26"/>
      <c r="Q46" s="30"/>
      <c r="R46" s="17"/>
      <c r="S46" s="31"/>
      <c r="T46" s="17"/>
      <c r="U46" s="33"/>
      <c r="V46" s="14"/>
      <c r="W46" s="17"/>
      <c r="X46" s="14"/>
      <c r="Y46" s="34"/>
      <c r="Z46" s="48"/>
      <c r="AA46" s="49"/>
      <c r="AB46" s="37"/>
    </row>
    <row r="47" spans="2:28" ht="13.5">
      <c r="B47" s="6"/>
      <c r="C47" s="3"/>
      <c r="D47" s="10"/>
      <c r="E47" s="7"/>
      <c r="F47" s="8"/>
      <c r="G47" s="12"/>
      <c r="H47" s="19"/>
      <c r="I47" s="16"/>
      <c r="J47" s="16"/>
      <c r="K47" s="20"/>
      <c r="N47" s="42">
        <f>IF(B47="","",+B47)</f>
      </c>
      <c r="O47" s="16">
        <f>IF(C47="","",+C47)</f>
      </c>
      <c r="P47" s="39"/>
      <c r="Q47" s="40"/>
      <c r="R47" s="19">
        <f>IF(Q47="","",MIN(T47:AB47))</f>
      </c>
      <c r="S47" s="44"/>
      <c r="T47" s="19"/>
      <c r="U47" s="51"/>
      <c r="V47" s="12"/>
      <c r="W47" s="19"/>
      <c r="X47" s="12"/>
      <c r="Y47" s="45"/>
      <c r="Z47" s="15"/>
      <c r="AA47" s="46"/>
      <c r="AB47" s="47"/>
    </row>
    <row r="48" spans="2:28" ht="13.5">
      <c r="B48" s="4"/>
      <c r="C48" s="1"/>
      <c r="D48" s="9"/>
      <c r="E48" s="2"/>
      <c r="F48" s="98"/>
      <c r="G48" s="14"/>
      <c r="H48" s="17"/>
      <c r="I48" s="11">
        <f>IF(G49=0,,IF(MIN(T49,V49)=T49,S48,IF(MIN(T49,V49)=V49,U48,)))</f>
        <v>0</v>
      </c>
      <c r="J48" s="11"/>
      <c r="K48" s="18"/>
      <c r="N48" s="29"/>
      <c r="O48" s="11"/>
      <c r="P48" s="26"/>
      <c r="Q48" s="30"/>
      <c r="R48" s="17"/>
      <c r="S48" s="31"/>
      <c r="T48" s="17"/>
      <c r="U48" s="33"/>
      <c r="V48" s="14"/>
      <c r="W48" s="17"/>
      <c r="X48" s="14"/>
      <c r="Y48" s="34"/>
      <c r="Z48" s="48"/>
      <c r="AA48" s="49"/>
      <c r="AB48" s="37"/>
    </row>
    <row r="49" spans="2:28" ht="13.5">
      <c r="B49" s="6"/>
      <c r="C49" s="3"/>
      <c r="D49" s="10"/>
      <c r="E49" s="7"/>
      <c r="F49" s="8"/>
      <c r="G49" s="12"/>
      <c r="H49" s="19"/>
      <c r="I49" s="89">
        <f>IF(G49=0,,IF(MIN(T49,V49)=T49,S49,IF(MIN(T49,V49)=V49,U49,)))</f>
        <v>0</v>
      </c>
      <c r="J49" s="16"/>
      <c r="K49" s="20"/>
      <c r="N49" s="42">
        <f>IF(B49="","",+B49)</f>
      </c>
      <c r="O49" s="16">
        <f>IF(C49="","",+C49)</f>
      </c>
      <c r="P49" s="39">
        <f>IF(D49="","",+D49)</f>
      </c>
      <c r="Q49" s="40">
        <f>IF(E49="","",+E49)</f>
      </c>
      <c r="R49" s="19">
        <f>IF(Q49="","",MIN(T49:AB49))</f>
      </c>
      <c r="S49" s="44"/>
      <c r="T49" s="19"/>
      <c r="U49" s="51"/>
      <c r="V49" s="12"/>
      <c r="W49" s="19"/>
      <c r="X49" s="12"/>
      <c r="Y49" s="45"/>
      <c r="Z49" s="15"/>
      <c r="AA49" s="46"/>
      <c r="AB49" s="47"/>
    </row>
    <row r="50" spans="2:28" ht="13.5">
      <c r="B50" s="25"/>
      <c r="C50" s="1"/>
      <c r="D50" s="9"/>
      <c r="E50" s="2"/>
      <c r="F50" s="13"/>
      <c r="G50" s="14"/>
      <c r="H50" s="90"/>
      <c r="I50" s="11">
        <f>IF(G51=0,,IF(MIN(T51,V51)=T51,S50,IF(MIN(T51,V51)=V51,U50,)))</f>
        <v>0</v>
      </c>
      <c r="J50" s="11"/>
      <c r="K50" s="18"/>
      <c r="N50" s="29"/>
      <c r="O50" s="11"/>
      <c r="P50" s="26"/>
      <c r="Q50" s="30"/>
      <c r="R50" s="17"/>
      <c r="S50" s="31"/>
      <c r="T50" s="17"/>
      <c r="U50" s="33"/>
      <c r="V50" s="14"/>
      <c r="W50" s="17"/>
      <c r="X50" s="14"/>
      <c r="Y50" s="34"/>
      <c r="Z50" s="48"/>
      <c r="AA50" s="49"/>
      <c r="AB50" s="37"/>
    </row>
    <row r="51" spans="2:28" ht="13.5">
      <c r="B51" s="6"/>
      <c r="C51" s="3"/>
      <c r="D51" s="10"/>
      <c r="E51" s="7"/>
      <c r="F51" s="8"/>
      <c r="G51" s="12">
        <f>R51</f>
      </c>
      <c r="H51" s="19"/>
      <c r="I51" s="89">
        <f>IF(G51=0,,IF(MIN(T51,V51)=T51,S51,IF(MIN(T51,V51)=V51,U51,)))</f>
        <v>0</v>
      </c>
      <c r="J51" s="16"/>
      <c r="K51" s="20"/>
      <c r="N51" s="42">
        <f>IF(B51="","",+B51)</f>
      </c>
      <c r="O51" s="16">
        <f>IF(C51="","",+C51)</f>
      </c>
      <c r="P51" s="39">
        <f>IF(D51="","",+D51)</f>
      </c>
      <c r="Q51" s="40">
        <f>IF(E51="","",+E51)</f>
      </c>
      <c r="R51" s="19">
        <f>IF(Q51="","",MIN(T51:AB51))</f>
      </c>
      <c r="S51" s="44"/>
      <c r="T51" s="19"/>
      <c r="U51" s="51"/>
      <c r="V51" s="12"/>
      <c r="W51" s="19"/>
      <c r="X51" s="12"/>
      <c r="Y51" s="45"/>
      <c r="Z51" s="15"/>
      <c r="AA51" s="46"/>
      <c r="AB51" s="47"/>
    </row>
    <row r="52" spans="2:28" ht="13.5">
      <c r="B52" s="4"/>
      <c r="C52" s="1"/>
      <c r="D52" s="9"/>
      <c r="E52" s="2"/>
      <c r="F52" s="13"/>
      <c r="G52" s="14"/>
      <c r="H52" s="90"/>
      <c r="I52" s="11">
        <f>IF(G53=0,,IF(MIN(T53,V53)=T53,S52,IF(MIN(T53,V53)=V53,U52,)))</f>
        <v>0</v>
      </c>
      <c r="J52" s="11"/>
      <c r="K52" s="18"/>
      <c r="N52" s="29"/>
      <c r="O52" s="11"/>
      <c r="P52" s="26"/>
      <c r="Q52" s="30"/>
      <c r="R52" s="17"/>
      <c r="S52" s="31"/>
      <c r="T52" s="17"/>
      <c r="U52" s="33"/>
      <c r="V52" s="14"/>
      <c r="W52" s="17"/>
      <c r="X52" s="14"/>
      <c r="Y52" s="34"/>
      <c r="Z52" s="48"/>
      <c r="AA52" s="49"/>
      <c r="AB52" s="37"/>
    </row>
    <row r="53" spans="2:28" ht="13.5">
      <c r="B53" s="6"/>
      <c r="C53" s="3"/>
      <c r="D53" s="10"/>
      <c r="E53" s="7"/>
      <c r="F53" s="8"/>
      <c r="G53" s="12">
        <f>R53</f>
      </c>
      <c r="H53" s="19"/>
      <c r="I53" s="89">
        <f>IF(G53=0,,IF(MIN(T53,V53)=T53,S53,IF(MIN(T53,V53)=V53,U53,)))</f>
        <v>0</v>
      </c>
      <c r="J53" s="16"/>
      <c r="K53" s="20"/>
      <c r="N53" s="42">
        <f>IF(B53="","",+B53)</f>
      </c>
      <c r="O53" s="16">
        <f>IF(C53="","",+C53)</f>
      </c>
      <c r="P53" s="39">
        <f>IF(D53="","",+D53)</f>
      </c>
      <c r="Q53" s="40">
        <f>IF(E53="","",+E53)</f>
      </c>
      <c r="R53" s="19">
        <f>IF(Q53="","",MIN(T53:AB53))</f>
      </c>
      <c r="S53" s="44"/>
      <c r="T53" s="19"/>
      <c r="U53" s="51"/>
      <c r="V53" s="12"/>
      <c r="W53" s="19"/>
      <c r="X53" s="12"/>
      <c r="Y53" s="45"/>
      <c r="Z53" s="15"/>
      <c r="AA53" s="46"/>
      <c r="AB53" s="47"/>
    </row>
    <row r="54" spans="2:28" ht="13.5">
      <c r="B54" s="4"/>
      <c r="C54" s="1"/>
      <c r="D54" s="9"/>
      <c r="E54" s="2"/>
      <c r="F54" s="13"/>
      <c r="G54" s="14"/>
      <c r="H54" s="17"/>
      <c r="I54" s="11"/>
      <c r="J54" s="11"/>
      <c r="K54" s="18"/>
      <c r="N54" s="29"/>
      <c r="O54" s="11"/>
      <c r="P54" s="26"/>
      <c r="Q54" s="30"/>
      <c r="R54" s="17"/>
      <c r="S54" s="31"/>
      <c r="T54" s="17"/>
      <c r="U54" s="33"/>
      <c r="V54" s="14"/>
      <c r="W54" s="17"/>
      <c r="X54" s="14"/>
      <c r="Y54" s="34"/>
      <c r="Z54" s="48"/>
      <c r="AA54" s="49"/>
      <c r="AB54" s="37"/>
    </row>
    <row r="55" spans="2:28" ht="13.5">
      <c r="B55" s="6"/>
      <c r="C55" s="3"/>
      <c r="D55" s="10"/>
      <c r="E55" s="7"/>
      <c r="F55" s="8"/>
      <c r="G55" s="12">
        <f>R55</f>
      </c>
      <c r="H55" s="19"/>
      <c r="I55" s="16"/>
      <c r="J55" s="16"/>
      <c r="K55" s="20"/>
      <c r="N55" s="42">
        <f>IF(B55="","",+B55)</f>
      </c>
      <c r="O55" s="16">
        <f>IF(C55="","",+C55)</f>
      </c>
      <c r="P55" s="39">
        <f>IF(D55="","",+D55)</f>
      </c>
      <c r="Q55" s="40">
        <f>IF(E55="","",+E55)</f>
      </c>
      <c r="R55" s="19">
        <f>IF(Q55="","",MIN(T55:AB55))</f>
      </c>
      <c r="S55" s="44"/>
      <c r="T55" s="19"/>
      <c r="U55" s="51"/>
      <c r="V55" s="12"/>
      <c r="W55" s="19"/>
      <c r="X55" s="12"/>
      <c r="Y55" s="45"/>
      <c r="Z55" s="15"/>
      <c r="AA55" s="46"/>
      <c r="AB55" s="47"/>
    </row>
    <row r="56" spans="2:28" ht="13.5">
      <c r="B56" s="4"/>
      <c r="C56" s="1"/>
      <c r="D56" s="9"/>
      <c r="E56" s="2"/>
      <c r="F56" s="13"/>
      <c r="G56" s="14"/>
      <c r="H56" s="17"/>
      <c r="I56" s="11"/>
      <c r="J56" s="11"/>
      <c r="K56" s="18"/>
      <c r="N56" s="29"/>
      <c r="O56" s="11"/>
      <c r="P56" s="26"/>
      <c r="Q56" s="30"/>
      <c r="R56" s="17"/>
      <c r="S56" s="31"/>
      <c r="T56" s="17"/>
      <c r="U56" s="33"/>
      <c r="V56" s="14"/>
      <c r="W56" s="17"/>
      <c r="X56" s="14"/>
      <c r="Y56" s="34"/>
      <c r="Z56" s="48"/>
      <c r="AA56" s="49"/>
      <c r="AB56" s="37"/>
    </row>
    <row r="57" spans="2:28" ht="13.5">
      <c r="B57" s="6"/>
      <c r="C57" s="3"/>
      <c r="D57" s="10"/>
      <c r="E57" s="7"/>
      <c r="F57" s="8"/>
      <c r="G57" s="12"/>
      <c r="H57" s="19"/>
      <c r="I57" s="16"/>
      <c r="J57" s="16"/>
      <c r="K57" s="20"/>
      <c r="N57" s="42">
        <f>IF(B57="","",+B57)</f>
      </c>
      <c r="O57" s="16">
        <f>IF(C57="","",+C57)</f>
      </c>
      <c r="P57" s="39">
        <f>IF(D57="","",+D57)</f>
      </c>
      <c r="Q57" s="40">
        <f>IF(E57="","",+E57)</f>
      </c>
      <c r="R57" s="19">
        <f>IF(Q57="","",MIN(T57:AB57))</f>
      </c>
      <c r="S57" s="44"/>
      <c r="T57" s="19"/>
      <c r="U57" s="51"/>
      <c r="V57" s="12"/>
      <c r="W57" s="19"/>
      <c r="X57" s="12"/>
      <c r="Y57" s="45"/>
      <c r="Z57" s="15"/>
      <c r="AA57" s="46"/>
      <c r="AB57" s="47"/>
    </row>
    <row r="58" spans="2:28" ht="13.5">
      <c r="B58" s="25"/>
      <c r="C58" s="11"/>
      <c r="D58" s="101"/>
      <c r="E58" s="27"/>
      <c r="F58" s="28"/>
      <c r="G58" s="14"/>
      <c r="H58" s="17"/>
      <c r="I58" s="11"/>
      <c r="J58" s="11"/>
      <c r="K58" s="18"/>
      <c r="N58" s="29"/>
      <c r="O58" s="11"/>
      <c r="P58" s="26"/>
      <c r="Q58" s="30"/>
      <c r="R58" s="17"/>
      <c r="S58" s="31"/>
      <c r="T58" s="17"/>
      <c r="U58" s="33"/>
      <c r="V58" s="14"/>
      <c r="W58" s="17"/>
      <c r="X58" s="14"/>
      <c r="Y58" s="34"/>
      <c r="Z58" s="48"/>
      <c r="AA58" s="49"/>
      <c r="AB58" s="37"/>
    </row>
    <row r="59" spans="2:28" ht="13.5">
      <c r="B59" s="38"/>
      <c r="C59" s="16"/>
      <c r="D59" s="102"/>
      <c r="E59" s="40"/>
      <c r="F59" s="50"/>
      <c r="G59" s="12"/>
      <c r="H59" s="19"/>
      <c r="I59" s="16"/>
      <c r="J59" s="16"/>
      <c r="K59" s="20"/>
      <c r="N59" s="42">
        <f>IF(B59="","",+B59)</f>
      </c>
      <c r="O59" s="16">
        <f>IF(C59="","",+C59)</f>
      </c>
      <c r="P59" s="39">
        <f>IF(D59="","",+D59)</f>
      </c>
      <c r="Q59" s="40">
        <f>IF(E59="","",+E59)</f>
      </c>
      <c r="R59" s="19">
        <f>IF(Q59="","",MIN(T59:AB59))</f>
      </c>
      <c r="S59" s="44"/>
      <c r="T59" s="19"/>
      <c r="U59" s="51"/>
      <c r="V59" s="12"/>
      <c r="W59" s="19"/>
      <c r="X59" s="12"/>
      <c r="Y59" s="45"/>
      <c r="Z59" s="15"/>
      <c r="AA59" s="46"/>
      <c r="AB59" s="47"/>
    </row>
    <row r="60" spans="2:28" ht="13.5">
      <c r="B60" s="25"/>
      <c r="C60" s="11"/>
      <c r="D60" s="101"/>
      <c r="E60" s="27"/>
      <c r="F60" s="28"/>
      <c r="G60" s="14"/>
      <c r="H60" s="17"/>
      <c r="I60" s="11"/>
      <c r="J60" s="11"/>
      <c r="K60" s="18"/>
      <c r="N60" s="29"/>
      <c r="O60" s="11"/>
      <c r="P60" s="26"/>
      <c r="Q60" s="30"/>
      <c r="R60" s="17"/>
      <c r="S60" s="31"/>
      <c r="T60" s="17"/>
      <c r="U60" s="33"/>
      <c r="V60" s="14"/>
      <c r="W60" s="33"/>
      <c r="X60" s="14"/>
      <c r="Y60" s="34"/>
      <c r="Z60" s="48"/>
      <c r="AA60" s="49"/>
      <c r="AB60" s="37"/>
    </row>
    <row r="61" spans="2:28" ht="13.5">
      <c r="B61" s="52"/>
      <c r="C61" s="16"/>
      <c r="D61" s="102"/>
      <c r="E61" s="40"/>
      <c r="F61" s="50"/>
      <c r="G61" s="12"/>
      <c r="H61" s="19"/>
      <c r="I61" s="16"/>
      <c r="J61" s="16"/>
      <c r="K61" s="20"/>
      <c r="N61" s="42">
        <f>IF(B61="","",+B61)</f>
      </c>
      <c r="O61" s="16">
        <f>IF(C61="","",+C61)</f>
      </c>
      <c r="P61" s="39">
        <f>IF(D61="","",+D61)</f>
      </c>
      <c r="Q61" s="40">
        <f>IF(E61="","",+E61)</f>
      </c>
      <c r="R61" s="19">
        <f>IF(Q61="","",MIN(T61:AB61))</f>
      </c>
      <c r="S61" s="44"/>
      <c r="T61" s="19"/>
      <c r="U61" s="51"/>
      <c r="V61" s="12"/>
      <c r="W61" s="51"/>
      <c r="X61" s="12"/>
      <c r="Y61" s="45"/>
      <c r="Z61" s="15"/>
      <c r="AA61" s="46"/>
      <c r="AB61" s="47"/>
    </row>
    <row r="62" spans="2:28" ht="13.5">
      <c r="B62" s="25"/>
      <c r="C62" s="11"/>
      <c r="D62" s="101"/>
      <c r="E62" s="27"/>
      <c r="F62" s="28"/>
      <c r="G62" s="14"/>
      <c r="H62" s="17"/>
      <c r="I62" s="11"/>
      <c r="J62" s="11"/>
      <c r="K62" s="18"/>
      <c r="N62" s="53"/>
      <c r="O62" s="54"/>
      <c r="P62" s="55"/>
      <c r="Q62" s="56"/>
      <c r="R62" s="57"/>
      <c r="S62" s="58"/>
      <c r="T62" s="57"/>
      <c r="U62" s="59"/>
      <c r="V62" s="60"/>
      <c r="W62" s="57"/>
      <c r="X62" s="60"/>
      <c r="Y62" s="61"/>
      <c r="Z62" s="62"/>
      <c r="AA62" s="63"/>
      <c r="AB62" s="64"/>
    </row>
    <row r="63" spans="2:28" ht="13.5">
      <c r="B63" s="52"/>
      <c r="C63" s="16"/>
      <c r="D63" s="102"/>
      <c r="E63" s="40"/>
      <c r="F63" s="50"/>
      <c r="G63" s="12"/>
      <c r="H63" s="19"/>
      <c r="I63" s="16"/>
      <c r="J63" s="16"/>
      <c r="K63" s="20"/>
      <c r="N63" s="42">
        <f>IF(B63="","",+B63)</f>
      </c>
      <c r="O63" s="16">
        <f>IF(C63="","",+C63)</f>
      </c>
      <c r="P63" s="39">
        <f>IF(D63="","",+D63)</f>
      </c>
      <c r="Q63" s="40">
        <f>IF(E63="","",+E63)</f>
      </c>
      <c r="R63" s="19">
        <f>IF(Q63="","",MIN(T63:AB63))</f>
      </c>
      <c r="S63" s="44"/>
      <c r="T63" s="19"/>
      <c r="U63" s="51"/>
      <c r="V63" s="12"/>
      <c r="W63" s="19"/>
      <c r="X63" s="12"/>
      <c r="Y63" s="45"/>
      <c r="Z63" s="15"/>
      <c r="AA63" s="46"/>
      <c r="AB63" s="47"/>
    </row>
    <row r="64" spans="2:28" ht="13.5">
      <c r="B64" s="25"/>
      <c r="C64" s="11"/>
      <c r="D64" s="101"/>
      <c r="E64" s="27"/>
      <c r="F64" s="28"/>
      <c r="G64" s="14"/>
      <c r="H64" s="17"/>
      <c r="I64" s="11"/>
      <c r="J64" s="11"/>
      <c r="K64" s="18"/>
      <c r="N64" s="29"/>
      <c r="O64" s="11"/>
      <c r="P64" s="26"/>
      <c r="Q64" s="30"/>
      <c r="R64" s="17"/>
      <c r="S64" s="31"/>
      <c r="T64" s="17"/>
      <c r="U64" s="33"/>
      <c r="V64" s="14"/>
      <c r="W64" s="17"/>
      <c r="X64" s="14"/>
      <c r="Y64" s="34"/>
      <c r="Z64" s="48"/>
      <c r="AA64" s="49"/>
      <c r="AB64" s="37"/>
    </row>
    <row r="65" spans="2:28" ht="13.5">
      <c r="B65" s="52"/>
      <c r="C65" s="16"/>
      <c r="D65" s="102"/>
      <c r="E65" s="40"/>
      <c r="F65" s="50"/>
      <c r="G65" s="12"/>
      <c r="H65" s="19"/>
      <c r="I65" s="16"/>
      <c r="J65" s="16"/>
      <c r="K65" s="20"/>
      <c r="N65" s="42">
        <f>IF(B65="","",+B65)</f>
      </c>
      <c r="O65" s="16">
        <f>IF(C65="","",+C65)</f>
      </c>
      <c r="P65" s="39">
        <f>IF(D65="","",+D65)</f>
      </c>
      <c r="Q65" s="40">
        <f>IF(E65="","",+E65)</f>
      </c>
      <c r="R65" s="19">
        <f>IF(Q65="","",MIN(T65:AB65))</f>
      </c>
      <c r="S65" s="44"/>
      <c r="T65" s="19"/>
      <c r="U65" s="51"/>
      <c r="V65" s="12"/>
      <c r="W65" s="19"/>
      <c r="X65" s="12"/>
      <c r="Y65" s="45"/>
      <c r="Z65" s="15"/>
      <c r="AA65" s="46"/>
      <c r="AB65" s="47"/>
    </row>
    <row r="66" spans="2:28" ht="13.5">
      <c r="B66" s="25"/>
      <c r="C66" s="11"/>
      <c r="D66" s="101"/>
      <c r="E66" s="27"/>
      <c r="F66" s="28"/>
      <c r="G66" s="14"/>
      <c r="H66" s="17"/>
      <c r="I66" s="11"/>
      <c r="J66" s="11"/>
      <c r="K66" s="18"/>
      <c r="N66" s="29"/>
      <c r="O66" s="11"/>
      <c r="P66" s="26"/>
      <c r="Q66" s="30"/>
      <c r="R66" s="17"/>
      <c r="S66" s="31"/>
      <c r="T66" s="17"/>
      <c r="U66" s="33"/>
      <c r="V66" s="14"/>
      <c r="W66" s="17"/>
      <c r="X66" s="14"/>
      <c r="Y66" s="34"/>
      <c r="Z66" s="48"/>
      <c r="AA66" s="49"/>
      <c r="AB66" s="37"/>
    </row>
    <row r="67" spans="2:28" ht="13.5">
      <c r="B67" s="52"/>
      <c r="C67" s="16"/>
      <c r="D67" s="102"/>
      <c r="E67" s="40"/>
      <c r="F67" s="50"/>
      <c r="G67" s="12"/>
      <c r="H67" s="19"/>
      <c r="I67" s="16"/>
      <c r="J67" s="16"/>
      <c r="K67" s="20"/>
      <c r="N67" s="42">
        <f>IF(B67="","",+B67)</f>
      </c>
      <c r="O67" s="16">
        <f>IF(C67="","",+C67)</f>
      </c>
      <c r="P67" s="39">
        <f>IF(D67="","",+D67)</f>
      </c>
      <c r="Q67" s="40">
        <f>IF(E67="","",+E67)</f>
      </c>
      <c r="R67" s="19">
        <f>IF(Q67="","",MIN(T67:AB67))</f>
      </c>
      <c r="S67" s="44"/>
      <c r="T67" s="19"/>
      <c r="U67" s="51"/>
      <c r="V67" s="12"/>
      <c r="W67" s="19"/>
      <c r="X67" s="12"/>
      <c r="Y67" s="45"/>
      <c r="Z67" s="15"/>
      <c r="AA67" s="46"/>
      <c r="AB67" s="47"/>
    </row>
    <row r="68" spans="2:28" ht="13.5">
      <c r="B68" s="25"/>
      <c r="C68" s="11"/>
      <c r="D68" s="101"/>
      <c r="E68" s="27"/>
      <c r="F68" s="28"/>
      <c r="G68" s="14"/>
      <c r="H68" s="17"/>
      <c r="I68" s="11"/>
      <c r="J68" s="11"/>
      <c r="K68" s="18"/>
      <c r="N68" s="29"/>
      <c r="O68" s="11"/>
      <c r="P68" s="26"/>
      <c r="Q68" s="30"/>
      <c r="R68" s="17"/>
      <c r="S68" s="31"/>
      <c r="T68" s="17"/>
      <c r="U68" s="33"/>
      <c r="V68" s="14"/>
      <c r="W68" s="17"/>
      <c r="X68" s="14"/>
      <c r="Y68" s="34"/>
      <c r="Z68" s="48"/>
      <c r="AA68" s="49"/>
      <c r="AB68" s="37"/>
    </row>
    <row r="69" spans="2:28" ht="13.5">
      <c r="B69" s="38"/>
      <c r="C69" s="16"/>
      <c r="D69" s="102"/>
      <c r="E69" s="40"/>
      <c r="F69" s="50"/>
      <c r="G69" s="12"/>
      <c r="H69" s="19"/>
      <c r="I69" s="16"/>
      <c r="J69" s="16"/>
      <c r="K69" s="20"/>
      <c r="N69" s="42">
        <f>IF(B69="","",+B69)</f>
      </c>
      <c r="O69" s="16">
        <f>IF(C69="","",+C69)</f>
      </c>
      <c r="P69" s="39">
        <f>IF(D69="","",+D69)</f>
      </c>
      <c r="Q69" s="40">
        <f>IF(E69="","",+E69)</f>
      </c>
      <c r="R69" s="19">
        <f>IF(Q69="","",MIN(T69:AB69))</f>
      </c>
      <c r="S69" s="44"/>
      <c r="T69" s="19"/>
      <c r="U69" s="51"/>
      <c r="V69" s="12"/>
      <c r="W69" s="19"/>
      <c r="X69" s="12"/>
      <c r="Y69" s="45"/>
      <c r="Z69" s="15"/>
      <c r="AA69" s="46"/>
      <c r="AB69" s="47"/>
    </row>
    <row r="70" spans="2:28" ht="13.5">
      <c r="B70" s="25"/>
      <c r="C70" s="11"/>
      <c r="D70" s="101"/>
      <c r="E70" s="27"/>
      <c r="F70" s="28"/>
      <c r="G70" s="14"/>
      <c r="H70" s="17"/>
      <c r="I70" s="11"/>
      <c r="J70" s="11"/>
      <c r="K70" s="18"/>
      <c r="N70" s="29"/>
      <c r="O70" s="11"/>
      <c r="P70" s="26"/>
      <c r="Q70" s="30"/>
      <c r="R70" s="17"/>
      <c r="S70" s="31"/>
      <c r="T70" s="17"/>
      <c r="U70" s="33"/>
      <c r="V70" s="14"/>
      <c r="W70" s="17"/>
      <c r="X70" s="14"/>
      <c r="Y70" s="34"/>
      <c r="Z70" s="48"/>
      <c r="AA70" s="49"/>
      <c r="AB70" s="37"/>
    </row>
    <row r="71" spans="2:28" ht="13.5">
      <c r="B71" s="52"/>
      <c r="C71" s="16"/>
      <c r="D71" s="102"/>
      <c r="E71" s="40"/>
      <c r="F71" s="50"/>
      <c r="G71" s="12"/>
      <c r="H71" s="19"/>
      <c r="I71" s="16"/>
      <c r="J71" s="16"/>
      <c r="K71" s="20"/>
      <c r="N71" s="42">
        <f>IF(B71="","",+B71)</f>
      </c>
      <c r="O71" s="16">
        <f>IF(C71="","",+C71)</f>
      </c>
      <c r="P71" s="39">
        <f>IF(D71="","",+D71)</f>
      </c>
      <c r="Q71" s="40">
        <f>IF(E71="","",+E71)</f>
      </c>
      <c r="R71" s="19">
        <f>IF(Q71="","",MIN(T71:AB71))</f>
      </c>
      <c r="S71" s="44"/>
      <c r="T71" s="19"/>
      <c r="U71" s="51"/>
      <c r="V71" s="12"/>
      <c r="W71" s="19"/>
      <c r="X71" s="12"/>
      <c r="Y71" s="45"/>
      <c r="Z71" s="15"/>
      <c r="AA71" s="46"/>
      <c r="AB71" s="47"/>
    </row>
    <row r="72" spans="2:28" ht="13.5">
      <c r="B72" s="25"/>
      <c r="C72" s="11"/>
      <c r="D72" s="101"/>
      <c r="E72" s="27"/>
      <c r="F72" s="28"/>
      <c r="G72" s="14"/>
      <c r="H72" s="17"/>
      <c r="I72" s="11"/>
      <c r="J72" s="11"/>
      <c r="K72" s="18"/>
      <c r="N72" s="29"/>
      <c r="O72" s="11"/>
      <c r="P72" s="26"/>
      <c r="Q72" s="30"/>
      <c r="R72" s="17"/>
      <c r="S72" s="31"/>
      <c r="T72" s="17"/>
      <c r="U72" s="33"/>
      <c r="V72" s="14"/>
      <c r="W72" s="17"/>
      <c r="X72" s="14"/>
      <c r="Y72" s="34"/>
      <c r="Z72" s="48"/>
      <c r="AA72" s="49"/>
      <c r="AB72" s="37"/>
    </row>
    <row r="73" spans="2:28" ht="13.5">
      <c r="B73" s="52"/>
      <c r="C73" s="16"/>
      <c r="D73" s="102"/>
      <c r="E73" s="40"/>
      <c r="F73" s="50"/>
      <c r="G73" s="12"/>
      <c r="H73" s="19"/>
      <c r="I73" s="16"/>
      <c r="J73" s="16"/>
      <c r="K73" s="20"/>
      <c r="N73" s="42">
        <f>IF(B73="","",+B73)</f>
      </c>
      <c r="O73" s="16">
        <f>IF(C73="","",+C73)</f>
      </c>
      <c r="P73" s="39">
        <f>IF(D73="","",+D73)</f>
      </c>
      <c r="Q73" s="40">
        <f>IF(E73="","",+E73)</f>
      </c>
      <c r="R73" s="19">
        <f>IF(Q73="","",MIN(T73:AB73))</f>
      </c>
      <c r="S73" s="44"/>
      <c r="T73" s="19"/>
      <c r="U73" s="51"/>
      <c r="V73" s="12"/>
      <c r="W73" s="19"/>
      <c r="X73" s="12"/>
      <c r="Y73" s="45"/>
      <c r="Z73" s="15"/>
      <c r="AA73" s="46"/>
      <c r="AB73" s="47"/>
    </row>
    <row r="74" spans="2:28" ht="13.5">
      <c r="B74" s="25"/>
      <c r="C74" s="11"/>
      <c r="D74" s="101"/>
      <c r="E74" s="27"/>
      <c r="F74" s="28"/>
      <c r="G74" s="14"/>
      <c r="H74" s="17"/>
      <c r="I74" s="11"/>
      <c r="J74" s="11"/>
      <c r="K74" s="18"/>
      <c r="N74" s="29"/>
      <c r="O74" s="11"/>
      <c r="P74" s="26"/>
      <c r="Q74" s="30"/>
      <c r="R74" s="17"/>
      <c r="S74" s="31"/>
      <c r="T74" s="17"/>
      <c r="U74" s="33"/>
      <c r="V74" s="14"/>
      <c r="W74" s="17"/>
      <c r="X74" s="14"/>
      <c r="Y74" s="34"/>
      <c r="Z74" s="48"/>
      <c r="AA74" s="49"/>
      <c r="AB74" s="37"/>
    </row>
    <row r="75" spans="2:28" ht="13.5">
      <c r="B75" s="52"/>
      <c r="C75" s="16"/>
      <c r="D75" s="102"/>
      <c r="E75" s="40"/>
      <c r="F75" s="50"/>
      <c r="G75" s="12"/>
      <c r="H75" s="19"/>
      <c r="I75" s="16"/>
      <c r="J75" s="16"/>
      <c r="K75" s="20"/>
      <c r="N75" s="42">
        <f>IF(B75="","",+B75)</f>
      </c>
      <c r="O75" s="16">
        <f>IF(C75="","",+C75)</f>
      </c>
      <c r="P75" s="39">
        <f>IF(D75="","",+D75)</f>
      </c>
      <c r="Q75" s="40">
        <f>IF(E75="","",+E75)</f>
      </c>
      <c r="R75" s="19">
        <f>IF(Q75="","",MIN(T75:AB75))</f>
      </c>
      <c r="S75" s="44"/>
      <c r="T75" s="19"/>
      <c r="U75" s="51"/>
      <c r="V75" s="12"/>
      <c r="W75" s="19"/>
      <c r="X75" s="12"/>
      <c r="Y75" s="45"/>
      <c r="Z75" s="15"/>
      <c r="AA75" s="46"/>
      <c r="AB75" s="47"/>
    </row>
    <row r="76" spans="2:28" ht="13.5">
      <c r="B76" s="25"/>
      <c r="C76" s="11"/>
      <c r="D76" s="101"/>
      <c r="E76" s="27"/>
      <c r="F76" s="28"/>
      <c r="G76" s="14"/>
      <c r="H76" s="17"/>
      <c r="I76" s="11"/>
      <c r="J76" s="11"/>
      <c r="K76" s="18"/>
      <c r="N76" s="29"/>
      <c r="O76" s="11"/>
      <c r="P76" s="26"/>
      <c r="Q76" s="30"/>
      <c r="R76" s="17"/>
      <c r="S76" s="31"/>
      <c r="T76" s="17"/>
      <c r="U76" s="33"/>
      <c r="V76" s="14"/>
      <c r="W76" s="17"/>
      <c r="X76" s="14"/>
      <c r="Y76" s="34"/>
      <c r="Z76" s="48"/>
      <c r="AA76" s="49"/>
      <c r="AB76" s="37"/>
    </row>
    <row r="77" spans="2:28" ht="13.5">
      <c r="B77" s="52"/>
      <c r="C77" s="16" t="s">
        <v>58</v>
      </c>
      <c r="D77" s="102"/>
      <c r="E77" s="40"/>
      <c r="F77" s="41"/>
      <c r="G77" s="12"/>
      <c r="H77" s="19">
        <f>SUM(H8:H75)</f>
        <v>0</v>
      </c>
      <c r="I77" s="16"/>
      <c r="J77" s="16"/>
      <c r="K77" s="20"/>
      <c r="N77" s="42">
        <f>IF(B77="","",+B77)</f>
      </c>
      <c r="O77" s="16" t="str">
        <f>IF(C77="","",+C77)</f>
        <v>小計</v>
      </c>
      <c r="P77" s="39">
        <f>IF(D77="","",+D77)</f>
      </c>
      <c r="Q77" s="40">
        <f>IF(E77="","",+E77)</f>
      </c>
      <c r="R77" s="19">
        <f>IF(Q77="","",MIN(T77:AB77))</f>
      </c>
      <c r="S77" s="44"/>
      <c r="T77" s="19"/>
      <c r="U77" s="51"/>
      <c r="V77" s="12"/>
      <c r="W77" s="19"/>
      <c r="X77" s="12"/>
      <c r="Y77" s="45"/>
      <c r="Z77" s="15"/>
      <c r="AA77" s="46"/>
      <c r="AB77" s="47"/>
    </row>
    <row r="78" spans="2:28" ht="13.5">
      <c r="B78" s="25"/>
      <c r="C78" s="11"/>
      <c r="D78" s="101"/>
      <c r="E78" s="27"/>
      <c r="F78" s="28"/>
      <c r="G78" s="14"/>
      <c r="H78" s="17"/>
      <c r="I78" s="11"/>
      <c r="J78" s="11"/>
      <c r="K78" s="18"/>
      <c r="N78" s="29"/>
      <c r="O78" s="11"/>
      <c r="P78" s="26"/>
      <c r="Q78" s="30"/>
      <c r="R78" s="17"/>
      <c r="S78" s="31"/>
      <c r="T78" s="17"/>
      <c r="U78" s="33"/>
      <c r="V78" s="14"/>
      <c r="W78" s="17"/>
      <c r="X78" s="14"/>
      <c r="Y78" s="34"/>
      <c r="Z78" s="48"/>
      <c r="AA78" s="49"/>
      <c r="AB78" s="37"/>
    </row>
    <row r="79" spans="2:28" ht="14.25" thickBot="1">
      <c r="B79" s="65"/>
      <c r="C79" s="66"/>
      <c r="D79" s="103"/>
      <c r="E79" s="68"/>
      <c r="F79" s="69"/>
      <c r="G79" s="70"/>
      <c r="H79" s="71"/>
      <c r="I79" s="66"/>
      <c r="J79" s="66"/>
      <c r="K79" s="72"/>
      <c r="N79" s="73">
        <f>IF(B79="","",+B79)</f>
      </c>
      <c r="O79" s="66">
        <f>IF(C79="","",+C79)</f>
      </c>
      <c r="P79" s="67">
        <f>IF(D79="","",+D79)</f>
      </c>
      <c r="Q79" s="68">
        <f>IF(E79="","",+E79)</f>
      </c>
      <c r="R79" s="71">
        <f>IF(Q79="","",MIN(T79:AB79))</f>
      </c>
      <c r="S79" s="74"/>
      <c r="T79" s="71"/>
      <c r="U79" s="75"/>
      <c r="V79" s="70"/>
      <c r="W79" s="71"/>
      <c r="X79" s="70"/>
      <c r="Y79" s="76"/>
      <c r="Z79" s="77"/>
      <c r="AA79" s="78"/>
      <c r="AB79" s="79"/>
    </row>
    <row r="80" spans="2:28" ht="13.5">
      <c r="B80" s="11"/>
      <c r="C80" s="11"/>
      <c r="D80" s="104"/>
      <c r="E80" s="11"/>
      <c r="F80" s="80"/>
      <c r="G80" s="11"/>
      <c r="H80" s="11"/>
      <c r="I80" s="11"/>
      <c r="J80" s="81"/>
      <c r="K80" s="82"/>
      <c r="N80" s="11"/>
      <c r="O80" s="11"/>
      <c r="P80" s="11"/>
      <c r="Q80" s="11"/>
      <c r="R80" s="11"/>
      <c r="S80" s="11"/>
      <c r="T80" s="11"/>
      <c r="U80" s="11"/>
      <c r="V80" s="11"/>
      <c r="W80" s="11"/>
      <c r="X80" s="11"/>
      <c r="Y80" s="11"/>
      <c r="Z80" s="11"/>
      <c r="AA80" s="23" t="s">
        <v>0</v>
      </c>
      <c r="AB80" s="24" t="e">
        <f>+#REF!+1</f>
        <v>#REF!</v>
      </c>
    </row>
    <row r="81" spans="10:11" ht="14.25" thickBot="1">
      <c r="J81" s="23" t="s">
        <v>0</v>
      </c>
      <c r="K81" s="24" t="e">
        <f>K41+1</f>
        <v>#REF!</v>
      </c>
    </row>
    <row r="82" spans="2:28" ht="13.5">
      <c r="B82" s="155" t="s">
        <v>50</v>
      </c>
      <c r="C82" s="151"/>
      <c r="D82" s="166" t="s">
        <v>51</v>
      </c>
      <c r="E82" s="151" t="s">
        <v>52</v>
      </c>
      <c r="F82" s="159" t="s">
        <v>56</v>
      </c>
      <c r="G82" s="151" t="s">
        <v>53</v>
      </c>
      <c r="H82" s="157" t="s">
        <v>54</v>
      </c>
      <c r="I82" s="151" t="s">
        <v>55</v>
      </c>
      <c r="J82" s="151"/>
      <c r="K82" s="152"/>
      <c r="N82" s="155" t="s">
        <v>50</v>
      </c>
      <c r="O82" s="151"/>
      <c r="P82" s="157" t="s">
        <v>51</v>
      </c>
      <c r="Q82" s="151" t="s">
        <v>52</v>
      </c>
      <c r="R82" s="157" t="s">
        <v>22</v>
      </c>
      <c r="S82" s="151" t="s">
        <v>23</v>
      </c>
      <c r="T82" s="151"/>
      <c r="U82" s="161"/>
      <c r="V82" s="163"/>
      <c r="W82" s="161"/>
      <c r="X82" s="163"/>
      <c r="Y82" s="161"/>
      <c r="Z82" s="151"/>
      <c r="AA82" s="161" t="s">
        <v>24</v>
      </c>
      <c r="AB82" s="152"/>
    </row>
    <row r="83" spans="2:28" ht="14.25" thickBot="1">
      <c r="B83" s="156"/>
      <c r="C83" s="153"/>
      <c r="D83" s="167"/>
      <c r="E83" s="153"/>
      <c r="F83" s="160"/>
      <c r="G83" s="153"/>
      <c r="H83" s="158"/>
      <c r="I83" s="153"/>
      <c r="J83" s="153"/>
      <c r="K83" s="154"/>
      <c r="N83" s="156"/>
      <c r="O83" s="153"/>
      <c r="P83" s="158"/>
      <c r="Q83" s="153"/>
      <c r="R83" s="158"/>
      <c r="S83" s="153"/>
      <c r="T83" s="153"/>
      <c r="U83" s="162"/>
      <c r="V83" s="164"/>
      <c r="W83" s="162"/>
      <c r="X83" s="164"/>
      <c r="Y83" s="162"/>
      <c r="Z83" s="153"/>
      <c r="AA83" s="162"/>
      <c r="AB83" s="154"/>
    </row>
    <row r="84" spans="2:28" ht="14.25" thickTop="1">
      <c r="B84" s="25"/>
      <c r="C84" s="11"/>
      <c r="D84" s="101"/>
      <c r="E84" s="27"/>
      <c r="F84" s="28"/>
      <c r="G84" s="14"/>
      <c r="H84" s="17"/>
      <c r="I84" s="11"/>
      <c r="J84" s="11"/>
      <c r="K84" s="18"/>
      <c r="N84" s="29"/>
      <c r="O84" s="11"/>
      <c r="P84" s="26"/>
      <c r="Q84" s="30"/>
      <c r="R84" s="17"/>
      <c r="S84" s="31"/>
      <c r="T84" s="32"/>
      <c r="U84" s="33"/>
      <c r="V84" s="14"/>
      <c r="W84" s="32"/>
      <c r="X84" s="14"/>
      <c r="Y84" s="34"/>
      <c r="Z84" s="35"/>
      <c r="AA84" s="36"/>
      <c r="AB84" s="37"/>
    </row>
    <row r="85" spans="2:28" ht="13.5">
      <c r="B85" s="38" t="s">
        <v>25</v>
      </c>
      <c r="C85" s="16" t="s">
        <v>26</v>
      </c>
      <c r="D85" s="102"/>
      <c r="E85" s="40"/>
      <c r="F85" s="41"/>
      <c r="G85" s="12"/>
      <c r="H85" s="19">
        <f>IF(E85="","",ROUNDDOWN(+F85*G85,0))</f>
      </c>
      <c r="I85" s="16"/>
      <c r="J85" s="16"/>
      <c r="K85" s="20"/>
      <c r="N85" s="42" t="str">
        <f>IF(B85="","",+B85)</f>
        <v>1）</v>
      </c>
      <c r="O85" s="16" t="str">
        <f>IF(C85="","",+C85)</f>
        <v>直接仮設工事</v>
      </c>
      <c r="P85" s="39">
        <f>IF(D85="","",+D85)</f>
      </c>
      <c r="Q85" s="43">
        <f>IF(E85="","",+E85)</f>
      </c>
      <c r="R85" s="19"/>
      <c r="S85" s="44"/>
      <c r="T85" s="19"/>
      <c r="U85" s="44"/>
      <c r="V85" s="19"/>
      <c r="W85" s="19"/>
      <c r="X85" s="12"/>
      <c r="Y85" s="45"/>
      <c r="Z85" s="15"/>
      <c r="AA85" s="46"/>
      <c r="AB85" s="47"/>
    </row>
    <row r="86" spans="2:28" ht="13.5">
      <c r="B86" s="25"/>
      <c r="C86" s="11"/>
      <c r="D86" s="101"/>
      <c r="E86" s="27"/>
      <c r="F86" s="28"/>
      <c r="G86" s="14"/>
      <c r="H86" s="17"/>
      <c r="I86" s="11"/>
      <c r="J86" s="11"/>
      <c r="K86" s="18"/>
      <c r="N86" s="29"/>
      <c r="O86" s="11"/>
      <c r="P86" s="26"/>
      <c r="Q86" s="30"/>
      <c r="R86" s="17"/>
      <c r="S86" s="58"/>
      <c r="T86" s="57"/>
      <c r="U86" s="59"/>
      <c r="V86" s="60"/>
      <c r="W86" s="17"/>
      <c r="X86" s="14"/>
      <c r="Y86" s="34"/>
      <c r="Z86" s="48"/>
      <c r="AA86" s="49"/>
      <c r="AB86" s="37"/>
    </row>
    <row r="87" spans="2:28" ht="13.5">
      <c r="B87" s="38"/>
      <c r="C87" s="16"/>
      <c r="D87" s="102"/>
      <c r="E87" s="40"/>
      <c r="F87" s="41"/>
      <c r="G87" s="12">
        <f>R87</f>
      </c>
      <c r="H87" s="19">
        <f>IF(E87="","",ROUNDDOWN(+F87*G87,0))</f>
      </c>
      <c r="I87" s="89"/>
      <c r="J87" s="16"/>
      <c r="K87" s="20"/>
      <c r="N87" s="42">
        <f>IF(B87="","",+B87)</f>
      </c>
      <c r="O87" s="16">
        <f>IF(C87="","",+C87)</f>
      </c>
      <c r="P87" s="39"/>
      <c r="Q87" s="40">
        <f>IF(E87="","",+E87)</f>
      </c>
      <c r="R87" s="19">
        <f>IF(Q87="","",MIN(T87:AB87))</f>
      </c>
      <c r="S87" s="44"/>
      <c r="T87" s="19"/>
      <c r="U87" s="51"/>
      <c r="V87" s="12"/>
      <c r="W87" s="19"/>
      <c r="X87" s="12"/>
      <c r="Y87" s="45"/>
      <c r="Z87" s="15"/>
      <c r="AA87" s="46"/>
      <c r="AB87" s="47"/>
    </row>
    <row r="88" spans="2:28" ht="13.5">
      <c r="B88" s="25"/>
      <c r="C88" s="11"/>
      <c r="D88" s="101"/>
      <c r="E88" s="27"/>
      <c r="F88" s="93"/>
      <c r="G88" s="14"/>
      <c r="H88" s="17"/>
      <c r="I88" s="11">
        <f>IF(G89=0,,IF(MIN(T89,V89)=T89,S88,IF(MIN(T89,V89)=V89,U88,)))</f>
        <v>0</v>
      </c>
      <c r="J88" s="11"/>
      <c r="K88" s="18"/>
      <c r="N88" s="53"/>
      <c r="O88" s="54"/>
      <c r="P88" s="55"/>
      <c r="Q88" s="56"/>
      <c r="R88" s="57"/>
      <c r="S88" s="58"/>
      <c r="T88" s="57"/>
      <c r="U88" s="59"/>
      <c r="V88" s="60"/>
      <c r="W88" s="17"/>
      <c r="X88" s="14"/>
      <c r="Y88" s="34"/>
      <c r="Z88" s="48"/>
      <c r="AA88" s="49"/>
      <c r="AB88" s="37"/>
    </row>
    <row r="89" spans="2:28" ht="13.5">
      <c r="B89" s="38"/>
      <c r="C89" s="16"/>
      <c r="D89" s="102"/>
      <c r="E89" s="40"/>
      <c r="F89" s="41"/>
      <c r="G89" s="12">
        <f>R89</f>
      </c>
      <c r="H89" s="19">
        <f>IF(E89="","",ROUNDDOWN(+F89*G89,0))</f>
      </c>
      <c r="I89" s="89">
        <f>IF(G89=0,,IF(MIN(T89,V89)=T89,S89,IF(MIN(T89,V89)=V89,U89,)))</f>
        <v>0</v>
      </c>
      <c r="J89" s="16"/>
      <c r="K89" s="20"/>
      <c r="N89" s="42">
        <f>IF(B89="","",+B89)</f>
      </c>
      <c r="O89" s="16">
        <f>IF(C89="","",+C89)</f>
      </c>
      <c r="P89" s="39">
        <f>IF(D89="","",+D89)</f>
      </c>
      <c r="Q89" s="40">
        <f>IF(E89="","",+E89)</f>
      </c>
      <c r="R89" s="19">
        <f>IF(Q89="","",MIN(T89:AB89))</f>
      </c>
      <c r="S89" s="44"/>
      <c r="T89" s="19"/>
      <c r="U89" s="51"/>
      <c r="V89" s="12"/>
      <c r="W89" s="19"/>
      <c r="X89" s="12"/>
      <c r="Y89" s="45"/>
      <c r="Z89" s="15"/>
      <c r="AA89" s="46"/>
      <c r="AB89" s="47"/>
    </row>
    <row r="90" spans="2:28" ht="13.5">
      <c r="B90" s="25"/>
      <c r="C90" s="11"/>
      <c r="D90" s="101"/>
      <c r="E90" s="27"/>
      <c r="F90" s="93"/>
      <c r="G90" s="14"/>
      <c r="H90" s="17"/>
      <c r="I90" s="11">
        <f>IF(G91=0,,IF(MIN(T91,V91)=T91,S90,IF(MIN(T91,V91)=V91,U90,)))</f>
        <v>0</v>
      </c>
      <c r="J90" s="11"/>
      <c r="K90" s="18"/>
      <c r="N90" s="53"/>
      <c r="O90" s="54"/>
      <c r="P90" s="55"/>
      <c r="Q90" s="56"/>
      <c r="R90" s="57"/>
      <c r="S90" s="58"/>
      <c r="T90" s="17"/>
      <c r="U90" s="31"/>
      <c r="V90" s="17"/>
      <c r="W90" s="17"/>
      <c r="X90" s="14"/>
      <c r="Y90" s="34"/>
      <c r="Z90" s="48"/>
      <c r="AA90" s="49"/>
      <c r="AB90" s="37"/>
    </row>
    <row r="91" spans="2:28" ht="13.5">
      <c r="B91" s="52"/>
      <c r="C91" s="16"/>
      <c r="D91" s="102"/>
      <c r="E91" s="40"/>
      <c r="F91" s="95"/>
      <c r="G91" s="12">
        <f>R91</f>
      </c>
      <c r="H91" s="19">
        <f>IF(E91="","",ROUNDDOWN(+F91*G91,0))</f>
      </c>
      <c r="I91" s="89">
        <f>IF(G91=0,,IF(MIN(T91,V91)=T91,S91,IF(MIN(T91,V91)=V91,U91,)))</f>
        <v>0</v>
      </c>
      <c r="J91" s="16"/>
      <c r="K91" s="20"/>
      <c r="N91" s="42">
        <f>IF(B91="","",+B91)</f>
      </c>
      <c r="O91" s="16">
        <f>IF(C91="","",+C91)</f>
      </c>
      <c r="P91" s="39">
        <f>IF(D91="","",+D91)</f>
      </c>
      <c r="Q91" s="40">
        <f>IF(E91="","",+E91)</f>
      </c>
      <c r="R91" s="19">
        <f>IF(Q91="","",MIN(T91:AB91))</f>
      </c>
      <c r="S91" s="44"/>
      <c r="T91" s="19"/>
      <c r="U91" s="44"/>
      <c r="V91" s="19"/>
      <c r="W91" s="19"/>
      <c r="X91" s="12"/>
      <c r="Y91" s="45"/>
      <c r="Z91" s="15"/>
      <c r="AA91" s="46"/>
      <c r="AB91" s="47"/>
    </row>
    <row r="92" spans="2:28" ht="13.5">
      <c r="B92" s="25"/>
      <c r="C92" s="11"/>
      <c r="D92" s="101"/>
      <c r="E92" s="27"/>
      <c r="F92" s="93"/>
      <c r="G92" s="14"/>
      <c r="H92" s="17"/>
      <c r="I92" s="11">
        <f>IF(G93=0,,IF(MIN(T93,V93)=T93,S92,IF(MIN(T93,V93)=V93,U92,)))</f>
        <v>0</v>
      </c>
      <c r="J92" s="11"/>
      <c r="K92" s="18"/>
      <c r="N92" s="29"/>
      <c r="O92" s="11"/>
      <c r="P92" s="26"/>
      <c r="Q92" s="30"/>
      <c r="R92" s="17"/>
      <c r="S92" s="58"/>
      <c r="T92" s="17"/>
      <c r="U92" s="31"/>
      <c r="V92" s="17"/>
      <c r="W92" s="17"/>
      <c r="X92" s="14"/>
      <c r="Y92" s="34"/>
      <c r="Z92" s="48"/>
      <c r="AA92" s="49"/>
      <c r="AB92" s="37"/>
    </row>
    <row r="93" spans="2:28" ht="13.5">
      <c r="B93" s="52"/>
      <c r="C93" s="16"/>
      <c r="D93" s="102"/>
      <c r="E93" s="40"/>
      <c r="F93" s="95"/>
      <c r="G93" s="12">
        <f>R93</f>
      </c>
      <c r="H93" s="19">
        <f>IF(E93="","",ROUNDDOWN(+F93*G93,0))</f>
      </c>
      <c r="I93" s="89">
        <f>IF(G93=0,,IF(MIN(T93,V93)=T93,S93,IF(MIN(T93,V93)=V93,U93,)))</f>
        <v>0</v>
      </c>
      <c r="J93" s="16"/>
      <c r="K93" s="20"/>
      <c r="N93" s="42">
        <f>IF(B93="","",+B93)</f>
      </c>
      <c r="O93" s="16">
        <f>IF(C93="","",+C93)</f>
      </c>
      <c r="P93" s="39">
        <f>IF(D93="","",+D93)</f>
      </c>
      <c r="Q93" s="40">
        <f>IF(E93="","",+E93)</f>
      </c>
      <c r="R93" s="19">
        <f>IF(Q93="","",MIN(T93:AB93))</f>
      </c>
      <c r="S93" s="44"/>
      <c r="T93" s="19"/>
      <c r="U93" s="44"/>
      <c r="V93" s="19"/>
      <c r="W93" s="19"/>
      <c r="X93" s="12"/>
      <c r="Y93" s="45"/>
      <c r="Z93" s="15"/>
      <c r="AA93" s="46"/>
      <c r="AB93" s="47"/>
    </row>
    <row r="94" spans="2:28" ht="13.5">
      <c r="B94" s="25"/>
      <c r="C94" s="11"/>
      <c r="D94" s="101"/>
      <c r="E94" s="27"/>
      <c r="F94" s="28"/>
      <c r="G94" s="14"/>
      <c r="H94" s="17"/>
      <c r="I94" s="11">
        <f>IF(G95=0,,IF(MIN(T95,V95)=T95,S94,IF(MIN(T95,V95)=V95,U94,)))</f>
        <v>0</v>
      </c>
      <c r="J94" s="11"/>
      <c r="K94" s="18"/>
      <c r="N94" s="29"/>
      <c r="O94" s="11"/>
      <c r="P94" s="26"/>
      <c r="Q94" s="30"/>
      <c r="R94" s="17"/>
      <c r="S94" s="58"/>
      <c r="T94" s="17"/>
      <c r="U94" s="33"/>
      <c r="V94" s="14"/>
      <c r="W94" s="17"/>
      <c r="X94" s="14"/>
      <c r="Y94" s="34"/>
      <c r="Z94" s="48"/>
      <c r="AA94" s="49"/>
      <c r="AB94" s="37"/>
    </row>
    <row r="95" spans="2:28" ht="13.5">
      <c r="B95" s="52"/>
      <c r="C95" s="16"/>
      <c r="D95" s="102"/>
      <c r="E95" s="40"/>
      <c r="F95" s="84"/>
      <c r="G95" s="12">
        <f>R95</f>
      </c>
      <c r="H95" s="19">
        <f>IF(E95="","",ROUNDDOWN(+F95*G95,0))</f>
      </c>
      <c r="I95" s="89">
        <f>IF(G95=0,,IF(MIN(T95,V95)=T95,S95,IF(MIN(T95,V95)=V95,U95,)))</f>
        <v>0</v>
      </c>
      <c r="J95" s="16"/>
      <c r="K95" s="20"/>
      <c r="N95" s="42">
        <f>IF(B95="","",+B95)</f>
      </c>
      <c r="O95" s="16">
        <f>IF(C95="","",+C95)</f>
      </c>
      <c r="P95" s="39">
        <f>IF(D95="","",+D95)</f>
      </c>
      <c r="Q95" s="40">
        <f>IF(E95="","",+E95)</f>
      </c>
      <c r="R95" s="19">
        <f>IF(Q95="","",MIN(T95:AB95))</f>
      </c>
      <c r="S95" s="44"/>
      <c r="T95" s="19"/>
      <c r="U95" s="51"/>
      <c r="V95" s="12"/>
      <c r="W95" s="19"/>
      <c r="X95" s="12"/>
      <c r="Y95" s="45"/>
      <c r="Z95" s="15"/>
      <c r="AA95" s="46"/>
      <c r="AB95" s="47"/>
    </row>
    <row r="96" spans="2:28" ht="13.5">
      <c r="B96" s="25"/>
      <c r="C96" s="11"/>
      <c r="D96" s="101"/>
      <c r="E96" s="27"/>
      <c r="F96" s="28"/>
      <c r="G96" s="14"/>
      <c r="H96" s="17"/>
      <c r="I96" s="11">
        <f>IF(G97=0,,IF(MIN(T97,V97)=T97,S96,IF(MIN(T97,V97)=V97,U96,)))</f>
        <v>0</v>
      </c>
      <c r="J96" s="11"/>
      <c r="K96" s="18"/>
      <c r="N96" s="53"/>
      <c r="O96" s="54"/>
      <c r="P96" s="55"/>
      <c r="Q96" s="56"/>
      <c r="R96" s="57"/>
      <c r="S96" s="58"/>
      <c r="T96" s="57"/>
      <c r="U96" s="59"/>
      <c r="V96" s="60"/>
      <c r="W96" s="17"/>
      <c r="X96" s="14"/>
      <c r="Y96" s="34"/>
      <c r="Z96" s="48"/>
      <c r="AA96" s="49"/>
      <c r="AB96" s="37"/>
    </row>
    <row r="97" spans="2:28" ht="13.5">
      <c r="B97" s="52"/>
      <c r="C97" s="16"/>
      <c r="D97" s="102"/>
      <c r="E97" s="40"/>
      <c r="F97" s="41"/>
      <c r="G97" s="12">
        <f>R97</f>
      </c>
      <c r="H97" s="19">
        <f>IF(E97="","",ROUNDDOWN(+F97*G97,0))</f>
      </c>
      <c r="I97" s="89">
        <f>IF(G97=0,,IF(MIN(T97,V97)=T97,S97,IF(MIN(T97,V97)=V97,U97,)))</f>
        <v>0</v>
      </c>
      <c r="J97" s="16"/>
      <c r="K97" s="20"/>
      <c r="N97" s="42">
        <f>IF(B97="","",+B97)</f>
      </c>
      <c r="O97" s="16">
        <f>IF(C97="","",+C97)</f>
      </c>
      <c r="P97" s="39">
        <f>IF(D97="","",+D97)</f>
      </c>
      <c r="Q97" s="40">
        <f>IF(E97="","",+E97)</f>
      </c>
      <c r="R97" s="19">
        <f>IF(Q97="","",MIN(T97:AB97))</f>
      </c>
      <c r="S97" s="44"/>
      <c r="T97" s="19"/>
      <c r="U97" s="51"/>
      <c r="V97" s="12"/>
      <c r="W97" s="19"/>
      <c r="X97" s="12"/>
      <c r="Y97" s="45"/>
      <c r="Z97" s="15"/>
      <c r="AA97" s="46"/>
      <c r="AB97" s="47"/>
    </row>
    <row r="98" spans="2:28" ht="13.5">
      <c r="B98" s="25"/>
      <c r="C98" s="11"/>
      <c r="D98" s="101"/>
      <c r="E98" s="27"/>
      <c r="F98" s="28"/>
      <c r="G98" s="14"/>
      <c r="H98" s="17"/>
      <c r="I98" s="11">
        <f>IF(G99=0,,IF(MIN(T99,V99)=T99,S98,IF(MIN(T99,V99)=V99,U98,)))</f>
        <v>0</v>
      </c>
      <c r="J98" s="11"/>
      <c r="K98" s="18"/>
      <c r="N98" s="29"/>
      <c r="O98" s="11"/>
      <c r="P98" s="26"/>
      <c r="Q98" s="30"/>
      <c r="R98" s="17"/>
      <c r="S98" s="58"/>
      <c r="T98" s="17"/>
      <c r="U98" s="59"/>
      <c r="V98" s="14"/>
      <c r="W98" s="17"/>
      <c r="X98" s="14"/>
      <c r="Y98" s="34"/>
      <c r="Z98" s="48"/>
      <c r="AA98" s="49"/>
      <c r="AB98" s="37"/>
    </row>
    <row r="99" spans="2:28" ht="13.5">
      <c r="B99" s="52"/>
      <c r="C99" s="16"/>
      <c r="D99" s="102" t="s">
        <v>131</v>
      </c>
      <c r="E99" s="40"/>
      <c r="F99" s="41">
        <v>24</v>
      </c>
      <c r="G99" s="12">
        <f>R99</f>
      </c>
      <c r="H99" s="19">
        <f>IF(E99="","",ROUNDDOWN(+F99*G99,0))</f>
      </c>
      <c r="I99" s="89">
        <f>IF(G99=0,,IF(MIN(T99,V99)=T99,S99,IF(MIN(T99,V99)=V99,U99,)))</f>
        <v>0</v>
      </c>
      <c r="J99" s="16"/>
      <c r="K99" s="20"/>
      <c r="N99" s="42">
        <f>IF(B99="","",+B99)</f>
      </c>
      <c r="O99" s="16">
        <f>IF(C99="","",+C99)</f>
      </c>
      <c r="P99" s="39" t="str">
        <f>IF(D99="","",+D99)</f>
        <v>M16</v>
      </c>
      <c r="Q99" s="40">
        <f>IF(E99="","",+E99)</f>
      </c>
      <c r="R99" s="19">
        <f>IF(Q99="","",MIN(T99:AB99))</f>
      </c>
      <c r="S99" s="44"/>
      <c r="T99" s="19"/>
      <c r="U99" s="51"/>
      <c r="V99" s="12"/>
      <c r="W99" s="19"/>
      <c r="X99" s="12"/>
      <c r="Y99" s="45"/>
      <c r="Z99" s="15"/>
      <c r="AA99" s="46"/>
      <c r="AB99" s="47"/>
    </row>
    <row r="100" spans="2:28" ht="13.5">
      <c r="B100" s="25"/>
      <c r="C100" s="11"/>
      <c r="D100" s="101"/>
      <c r="E100" s="27"/>
      <c r="F100" s="28"/>
      <c r="G100" s="14"/>
      <c r="H100" s="17"/>
      <c r="I100" s="11">
        <f>IF(G101=0,,IF(MIN(T101,V101)=T101,S100,IF(MIN(T101,V101)=V101,U100,)))</f>
        <v>0</v>
      </c>
      <c r="J100" s="11"/>
      <c r="K100" s="18"/>
      <c r="N100" s="29"/>
      <c r="O100" s="11"/>
      <c r="P100" s="26"/>
      <c r="Q100" s="30"/>
      <c r="R100" s="17"/>
      <c r="S100" s="58"/>
      <c r="T100" s="17"/>
      <c r="U100" s="59"/>
      <c r="V100" s="14"/>
      <c r="W100" s="33"/>
      <c r="X100" s="14"/>
      <c r="Y100" s="34"/>
      <c r="Z100" s="48"/>
      <c r="AA100" s="49"/>
      <c r="AB100" s="37"/>
    </row>
    <row r="101" spans="2:28" ht="13.5">
      <c r="B101" s="52"/>
      <c r="C101" s="16"/>
      <c r="D101" s="102"/>
      <c r="E101" s="40"/>
      <c r="F101" s="41"/>
      <c r="G101" s="12">
        <f>R101</f>
      </c>
      <c r="H101" s="19">
        <f>IF(E101="","",ROUNDDOWN(+F101*G101,0))</f>
      </c>
      <c r="I101" s="89">
        <f>IF(G101=0,,IF(MIN(T101,V101)=T101,S101,IF(MIN(T101,V101)=V101,U101,)))</f>
        <v>0</v>
      </c>
      <c r="J101" s="16"/>
      <c r="K101" s="20"/>
      <c r="N101" s="42">
        <f>IF(B101="","",+B101)</f>
      </c>
      <c r="O101" s="16">
        <f>IF(C101="","",+C101)</f>
      </c>
      <c r="P101" s="39">
        <f>IF(D101="","",+D101)</f>
      </c>
      <c r="Q101" s="40">
        <f>IF(E101="","",+E101)</f>
      </c>
      <c r="R101" s="19">
        <f>IF(Q101="","",MIN(T101:AB101))</f>
      </c>
      <c r="S101" s="44"/>
      <c r="T101" s="19"/>
      <c r="U101" s="51"/>
      <c r="V101" s="12"/>
      <c r="W101" s="51"/>
      <c r="X101" s="12"/>
      <c r="Y101" s="45"/>
      <c r="Z101" s="15"/>
      <c r="AA101" s="46"/>
      <c r="AB101" s="47"/>
    </row>
    <row r="102" spans="2:28" ht="13.5">
      <c r="B102" s="25"/>
      <c r="C102" s="11"/>
      <c r="D102" s="101"/>
      <c r="E102" s="27"/>
      <c r="F102" s="28"/>
      <c r="G102" s="14"/>
      <c r="H102" s="17"/>
      <c r="I102" s="11">
        <f>IF(G103=0,,IF(MIN(T103,V103)=T103,S102,IF(MIN(T103,V103)=V103,U102,)))</f>
        <v>0</v>
      </c>
      <c r="J102" s="11"/>
      <c r="K102" s="18"/>
      <c r="N102" s="29"/>
      <c r="O102" s="11"/>
      <c r="P102" s="26"/>
      <c r="Q102" s="30"/>
      <c r="R102" s="17"/>
      <c r="S102" s="58"/>
      <c r="T102" s="17"/>
      <c r="U102" s="33"/>
      <c r="V102" s="14"/>
      <c r="W102" s="57"/>
      <c r="X102" s="60"/>
      <c r="Y102" s="61"/>
      <c r="Z102" s="62"/>
      <c r="AA102" s="63"/>
      <c r="AB102" s="64"/>
    </row>
    <row r="103" spans="2:28" ht="13.5">
      <c r="B103" s="52"/>
      <c r="C103" s="16"/>
      <c r="D103" s="102"/>
      <c r="E103" s="40"/>
      <c r="F103" s="41">
        <v>2</v>
      </c>
      <c r="G103" s="12">
        <f>R103</f>
      </c>
      <c r="H103" s="19">
        <f>IF(E103="","",ROUNDDOWN(+F103*G103,0))</f>
      </c>
      <c r="I103" s="89">
        <f>IF(G103=0,,IF(MIN(T103,V103)=T103,S103,IF(MIN(T103,V103)=V103,U103,)))</f>
        <v>0</v>
      </c>
      <c r="J103" s="16"/>
      <c r="K103" s="20"/>
      <c r="N103" s="42">
        <f>IF(B103="","",+B103)</f>
      </c>
      <c r="O103" s="16">
        <f>IF(C103="","",+C103)</f>
      </c>
      <c r="P103" s="39">
        <f>IF(D103="","",+D103)</f>
      </c>
      <c r="Q103" s="40">
        <f>IF(E103="","",+E103)</f>
      </c>
      <c r="R103" s="19">
        <f>IF(Q103="","",MIN(T103:AB103))</f>
      </c>
      <c r="S103" s="44"/>
      <c r="T103" s="19"/>
      <c r="U103" s="51"/>
      <c r="V103" s="12"/>
      <c r="W103" s="19"/>
      <c r="X103" s="12"/>
      <c r="Y103" s="45"/>
      <c r="Z103" s="15"/>
      <c r="AA103" s="46"/>
      <c r="AB103" s="47"/>
    </row>
    <row r="104" spans="2:28" ht="13.5">
      <c r="B104" s="25"/>
      <c r="C104" s="11"/>
      <c r="D104" s="101"/>
      <c r="E104" s="27"/>
      <c r="F104" s="28"/>
      <c r="G104" s="14"/>
      <c r="H104" s="17"/>
      <c r="I104" s="11">
        <f>IF(G105=0,,IF(MIN(T105,V105)=T105,S104,IF(MIN(T105,V105)=V105,U104,)))</f>
        <v>0</v>
      </c>
      <c r="J104" s="11"/>
      <c r="K104" s="18"/>
      <c r="N104" s="29"/>
      <c r="O104" s="11"/>
      <c r="P104" s="26"/>
      <c r="Q104" s="30"/>
      <c r="R104" s="17"/>
      <c r="S104" s="58"/>
      <c r="T104" s="17"/>
      <c r="U104" s="33"/>
      <c r="V104" s="14"/>
      <c r="W104" s="17"/>
      <c r="X104" s="14"/>
      <c r="Y104" s="34"/>
      <c r="Z104" s="48"/>
      <c r="AA104" s="49"/>
      <c r="AB104" s="37"/>
    </row>
    <row r="105" spans="2:28" ht="13.5">
      <c r="B105" s="52"/>
      <c r="C105" s="16"/>
      <c r="D105" s="102"/>
      <c r="E105" s="40"/>
      <c r="F105" s="41"/>
      <c r="G105" s="12">
        <f>R105</f>
      </c>
      <c r="H105" s="19">
        <f>IF(E105="","",ROUNDDOWN(+F105*G105,0))</f>
      </c>
      <c r="I105" s="89">
        <f>IF(G105=0,,IF(MIN(T105,V105)=T105,S105,IF(MIN(T105,V105)=V105,U105,)))</f>
        <v>0</v>
      </c>
      <c r="J105" s="16"/>
      <c r="K105" s="20"/>
      <c r="N105" s="42">
        <f>IF(B105="","",+B105)</f>
      </c>
      <c r="O105" s="16">
        <f>IF(C105="","",+C105)</f>
      </c>
      <c r="P105" s="39">
        <f>IF(D105="","",+D105)</f>
      </c>
      <c r="Q105" s="40">
        <f>IF(E105="","",+E105)</f>
      </c>
      <c r="R105" s="19">
        <f>IF(Q105="","",MIN(T105:AB105))</f>
      </c>
      <c r="S105" s="44"/>
      <c r="T105" s="19"/>
      <c r="U105" s="51"/>
      <c r="V105" s="12"/>
      <c r="W105" s="19"/>
      <c r="X105" s="12"/>
      <c r="Y105" s="45"/>
      <c r="Z105" s="15"/>
      <c r="AA105" s="46"/>
      <c r="AB105" s="47"/>
    </row>
    <row r="106" spans="2:28" ht="13.5">
      <c r="B106" s="25"/>
      <c r="C106" s="11"/>
      <c r="D106" s="101"/>
      <c r="E106" s="27"/>
      <c r="F106" s="28"/>
      <c r="G106" s="14"/>
      <c r="H106" s="17"/>
      <c r="I106" s="11"/>
      <c r="J106" s="11"/>
      <c r="K106" s="18"/>
      <c r="N106" s="29"/>
      <c r="O106" s="11"/>
      <c r="P106" s="26"/>
      <c r="Q106" s="30"/>
      <c r="R106" s="17"/>
      <c r="S106" s="31"/>
      <c r="T106" s="17"/>
      <c r="U106" s="33"/>
      <c r="V106" s="14"/>
      <c r="W106" s="17"/>
      <c r="X106" s="14"/>
      <c r="Y106" s="34"/>
      <c r="Z106" s="48"/>
      <c r="AA106" s="49"/>
      <c r="AB106" s="37"/>
    </row>
    <row r="107" spans="2:28" ht="13.5">
      <c r="B107" s="52"/>
      <c r="C107" s="16" t="s">
        <v>132</v>
      </c>
      <c r="D107" s="102" t="s">
        <v>133</v>
      </c>
      <c r="E107" s="40" t="s">
        <v>134</v>
      </c>
      <c r="F107" s="41">
        <v>3.1</v>
      </c>
      <c r="G107" s="12"/>
      <c r="H107" s="19">
        <f>IF(E107="","",ROUNDDOWN(+F107*G107,0))</f>
        <v>0</v>
      </c>
      <c r="I107" s="16"/>
      <c r="J107" s="16"/>
      <c r="K107" s="20"/>
      <c r="N107" s="42">
        <f>IF(B107="","",+B107)</f>
      </c>
      <c r="O107" s="16" t="str">
        <f>IF(C107="","",+C107)</f>
        <v>エキスパンドメタル</v>
      </c>
      <c r="P107" s="39" t="str">
        <f>IF(D107="","",+D107)</f>
        <v>t=2.3    XS42</v>
      </c>
      <c r="Q107" s="40" t="str">
        <f>IF(E107="","",+E107)</f>
        <v>m2</v>
      </c>
      <c r="R107" s="19">
        <f>IF(Q107="","",MIN(T107:AB107))</f>
        <v>0</v>
      </c>
      <c r="S107" s="44"/>
      <c r="T107" s="19"/>
      <c r="U107" s="51"/>
      <c r="V107" s="12"/>
      <c r="W107" s="19"/>
      <c r="X107" s="12"/>
      <c r="Y107" s="45"/>
      <c r="Z107" s="15"/>
      <c r="AA107" s="46"/>
      <c r="AB107" s="47"/>
    </row>
    <row r="108" spans="2:28" ht="13.5">
      <c r="B108" s="25"/>
      <c r="C108" s="11"/>
      <c r="D108" s="101"/>
      <c r="E108" s="27"/>
      <c r="F108" s="28"/>
      <c r="G108" s="14"/>
      <c r="H108" s="17"/>
      <c r="I108" s="11"/>
      <c r="J108" s="11"/>
      <c r="K108" s="18"/>
      <c r="N108" s="29"/>
      <c r="O108" s="11"/>
      <c r="P108" s="26"/>
      <c r="Q108" s="30"/>
      <c r="R108" s="17"/>
      <c r="S108" s="31"/>
      <c r="T108" s="17"/>
      <c r="U108" s="33"/>
      <c r="V108" s="14"/>
      <c r="W108" s="17"/>
      <c r="X108" s="14"/>
      <c r="Y108" s="34"/>
      <c r="Z108" s="48"/>
      <c r="AA108" s="49"/>
      <c r="AB108" s="37"/>
    </row>
    <row r="109" spans="2:28" ht="13.5">
      <c r="B109" s="52"/>
      <c r="C109" s="16"/>
      <c r="D109" s="102"/>
      <c r="E109" s="40"/>
      <c r="F109" s="41"/>
      <c r="G109" s="12"/>
      <c r="H109" s="19">
        <f>IF(E109="","",ROUNDDOWN(+F109*G109,0))</f>
      </c>
      <c r="I109" s="16"/>
      <c r="J109" s="16"/>
      <c r="K109" s="20"/>
      <c r="N109" s="42">
        <f>IF(B109="","",+B109)</f>
      </c>
      <c r="O109" s="16">
        <f>IF(C109="","",+C109)</f>
      </c>
      <c r="P109" s="39">
        <f>IF(D109="","",+D109)</f>
      </c>
      <c r="Q109" s="40">
        <f>IF(E109="","",+E109)</f>
      </c>
      <c r="R109" s="19">
        <f>IF(Q109="","",MIN(T109:AB109))</f>
      </c>
      <c r="S109" s="44"/>
      <c r="T109" s="19"/>
      <c r="U109" s="51"/>
      <c r="V109" s="12"/>
      <c r="W109" s="19"/>
      <c r="X109" s="12"/>
      <c r="Y109" s="45"/>
      <c r="Z109" s="15"/>
      <c r="AA109" s="46"/>
      <c r="AB109" s="47"/>
    </row>
    <row r="110" spans="2:28" ht="13.5">
      <c r="B110" s="25"/>
      <c r="C110" s="11"/>
      <c r="D110" s="101"/>
      <c r="E110" s="27"/>
      <c r="F110" s="28"/>
      <c r="G110" s="14"/>
      <c r="H110" s="17"/>
      <c r="I110" s="11">
        <f>IF(G111=0,,IF(MIN(T111,V111)=T111,S110,IF(MIN(T111,V111)=V111,U110,)))</f>
        <v>0</v>
      </c>
      <c r="J110" s="11"/>
      <c r="K110" s="18"/>
      <c r="N110" s="29"/>
      <c r="O110" s="11"/>
      <c r="P110" s="26"/>
      <c r="Q110" s="30"/>
      <c r="R110" s="17"/>
      <c r="S110" s="58"/>
      <c r="T110" s="17"/>
      <c r="U110" s="33"/>
      <c r="V110" s="14"/>
      <c r="W110" s="17"/>
      <c r="X110" s="14"/>
      <c r="Y110" s="34"/>
      <c r="Z110" s="48"/>
      <c r="AA110" s="49"/>
      <c r="AB110" s="37"/>
    </row>
    <row r="111" spans="2:28" ht="13.5">
      <c r="B111" s="52"/>
      <c r="C111" s="16"/>
      <c r="D111" s="102"/>
      <c r="E111" s="40"/>
      <c r="F111" s="41"/>
      <c r="G111" s="12">
        <f>R111</f>
      </c>
      <c r="H111" s="19">
        <f>IF(E111="","",ROUNDDOWN(+F111*G111,0))</f>
      </c>
      <c r="I111" s="89">
        <f>IF(G111=0,,IF(MIN(T111,V111)=T111,S111,IF(MIN(T111,V111)=V111,U111,)))</f>
        <v>0</v>
      </c>
      <c r="J111" s="16"/>
      <c r="K111" s="20"/>
      <c r="N111" s="42">
        <f>IF(B111="","",+B111)</f>
      </c>
      <c r="O111" s="16">
        <f>IF(C111="","",+C111)</f>
      </c>
      <c r="P111" s="39">
        <f>IF(D111="","",+D111)</f>
      </c>
      <c r="Q111" s="40">
        <f>IF(E111="","",+E111)</f>
      </c>
      <c r="R111" s="19">
        <f>IF(Q111="","",MIN(T111:AB111))</f>
      </c>
      <c r="S111" s="44"/>
      <c r="T111" s="19"/>
      <c r="U111" s="51"/>
      <c r="V111" s="12"/>
      <c r="W111" s="19"/>
      <c r="X111" s="12"/>
      <c r="Y111" s="45"/>
      <c r="Z111" s="15"/>
      <c r="AA111" s="46"/>
      <c r="AB111" s="47"/>
    </row>
    <row r="112" spans="2:28" ht="13.5">
      <c r="B112" s="25"/>
      <c r="C112" s="11"/>
      <c r="D112" s="101"/>
      <c r="E112" s="27"/>
      <c r="F112" s="28"/>
      <c r="G112" s="14"/>
      <c r="H112" s="17"/>
      <c r="I112" s="11"/>
      <c r="J112" s="11"/>
      <c r="K112" s="18"/>
      <c r="N112" s="29"/>
      <c r="O112" s="11"/>
      <c r="P112" s="26"/>
      <c r="Q112" s="30"/>
      <c r="R112" s="17"/>
      <c r="S112" s="31"/>
      <c r="T112" s="17"/>
      <c r="U112" s="33"/>
      <c r="V112" s="14"/>
      <c r="W112" s="17"/>
      <c r="X112" s="14"/>
      <c r="Y112" s="34"/>
      <c r="Z112" s="48"/>
      <c r="AA112" s="49"/>
      <c r="AB112" s="37"/>
    </row>
    <row r="113" spans="2:28" ht="13.5">
      <c r="B113" s="52"/>
      <c r="C113" s="16"/>
      <c r="D113" s="102"/>
      <c r="E113" s="40"/>
      <c r="F113" s="41"/>
      <c r="G113" s="12"/>
      <c r="H113" s="19">
        <f>IF(E113="","",ROUNDDOWN(+F113*G113,0))</f>
      </c>
      <c r="I113" s="16"/>
      <c r="J113" s="16"/>
      <c r="K113" s="20"/>
      <c r="N113" s="42">
        <f>IF(B113="","",+B113)</f>
      </c>
      <c r="O113" s="16">
        <f>IF(C113="","",+C113)</f>
      </c>
      <c r="P113" s="39">
        <f>IF(D113="","",+D113)</f>
      </c>
      <c r="Q113" s="40">
        <f>IF(E113="","",+E113)</f>
      </c>
      <c r="R113" s="19">
        <f>IF(Q113="","",MIN(T113:AB113))</f>
      </c>
      <c r="S113" s="44"/>
      <c r="T113" s="19"/>
      <c r="U113" s="51"/>
      <c r="V113" s="12"/>
      <c r="W113" s="19"/>
      <c r="X113" s="12"/>
      <c r="Y113" s="45"/>
      <c r="Z113" s="15"/>
      <c r="AA113" s="46"/>
      <c r="AB113" s="47"/>
    </row>
    <row r="114" spans="2:28" ht="13.5">
      <c r="B114" s="25"/>
      <c r="C114" s="11"/>
      <c r="D114" s="101"/>
      <c r="E114" s="27"/>
      <c r="F114" s="28"/>
      <c r="G114" s="14"/>
      <c r="H114" s="17"/>
      <c r="I114" s="11"/>
      <c r="J114" s="11"/>
      <c r="K114" s="18"/>
      <c r="N114" s="29"/>
      <c r="O114" s="11"/>
      <c r="P114" s="26"/>
      <c r="Q114" s="30"/>
      <c r="R114" s="17"/>
      <c r="S114" s="31"/>
      <c r="T114" s="17"/>
      <c r="U114" s="33"/>
      <c r="V114" s="14"/>
      <c r="W114" s="17"/>
      <c r="X114" s="14"/>
      <c r="Y114" s="34"/>
      <c r="Z114" s="48"/>
      <c r="AA114" s="49"/>
      <c r="AB114" s="37"/>
    </row>
    <row r="115" spans="2:28" ht="13.5">
      <c r="B115" s="52"/>
      <c r="C115" s="16"/>
      <c r="D115" s="102"/>
      <c r="E115" s="40"/>
      <c r="F115" s="41"/>
      <c r="G115" s="12"/>
      <c r="H115" s="19">
        <f>IF(E115="","",ROUNDDOWN(+F115*G115,0))</f>
      </c>
      <c r="I115" s="16"/>
      <c r="J115" s="16"/>
      <c r="K115" s="20"/>
      <c r="N115" s="42">
        <f>IF(B115="","",+B115)</f>
      </c>
      <c r="O115" s="16">
        <f>IF(C115="","",+C115)</f>
      </c>
      <c r="P115" s="39">
        <f>IF(D115="","",+D115)</f>
      </c>
      <c r="Q115" s="40">
        <f>IF(E115="","",+E115)</f>
      </c>
      <c r="R115" s="19">
        <f>IF(Q115="","",MIN(T115:AB115))</f>
      </c>
      <c r="S115" s="44"/>
      <c r="T115" s="19"/>
      <c r="U115" s="51"/>
      <c r="V115" s="12"/>
      <c r="W115" s="19"/>
      <c r="X115" s="12"/>
      <c r="Y115" s="45"/>
      <c r="Z115" s="15"/>
      <c r="AA115" s="46"/>
      <c r="AB115" s="47"/>
    </row>
    <row r="116" spans="2:28" ht="13.5">
      <c r="B116" s="25"/>
      <c r="C116" s="11"/>
      <c r="D116" s="101"/>
      <c r="E116" s="27"/>
      <c r="F116" s="28"/>
      <c r="G116" s="14"/>
      <c r="H116" s="17"/>
      <c r="I116" s="11"/>
      <c r="J116" s="11"/>
      <c r="K116" s="18"/>
      <c r="N116" s="29"/>
      <c r="O116" s="11"/>
      <c r="P116" s="26"/>
      <c r="Q116" s="30"/>
      <c r="R116" s="17"/>
      <c r="S116" s="31"/>
      <c r="T116" s="17"/>
      <c r="U116" s="33"/>
      <c r="V116" s="14"/>
      <c r="W116" s="17"/>
      <c r="X116" s="14"/>
      <c r="Y116" s="34"/>
      <c r="Z116" s="48"/>
      <c r="AA116" s="49"/>
      <c r="AB116" s="37"/>
    </row>
    <row r="117" spans="2:28" ht="13.5">
      <c r="B117" s="52"/>
      <c r="C117" s="16" t="s">
        <v>58</v>
      </c>
      <c r="D117" s="102"/>
      <c r="E117" s="40"/>
      <c r="F117" s="41"/>
      <c r="G117" s="12"/>
      <c r="H117" s="19">
        <f>SUM(H86:H115)</f>
        <v>0</v>
      </c>
      <c r="I117" s="16"/>
      <c r="J117" s="16"/>
      <c r="K117" s="20"/>
      <c r="N117" s="42">
        <f>IF(B117="","",+B117)</f>
      </c>
      <c r="O117" s="16" t="str">
        <f>IF(C117="","",+C117)</f>
        <v>小計</v>
      </c>
      <c r="P117" s="39">
        <f>IF(D117="","",+D117)</f>
      </c>
      <c r="Q117" s="40">
        <f>IF(E117="","",+E117)</f>
      </c>
      <c r="R117" s="19">
        <f>IF(Q117="","",MIN(T117:AB117))</f>
      </c>
      <c r="S117" s="44"/>
      <c r="T117" s="19"/>
      <c r="U117" s="51"/>
      <c r="V117" s="12"/>
      <c r="W117" s="19"/>
      <c r="X117" s="12"/>
      <c r="Y117" s="45"/>
      <c r="Z117" s="15"/>
      <c r="AA117" s="46"/>
      <c r="AB117" s="47"/>
    </row>
    <row r="118" spans="2:28" ht="13.5">
      <c r="B118" s="25"/>
      <c r="C118" s="11"/>
      <c r="D118" s="101"/>
      <c r="E118" s="27"/>
      <c r="F118" s="28"/>
      <c r="G118" s="14"/>
      <c r="H118" s="17"/>
      <c r="I118" s="11"/>
      <c r="J118" s="11"/>
      <c r="K118" s="18"/>
      <c r="N118" s="29"/>
      <c r="O118" s="11"/>
      <c r="P118" s="26"/>
      <c r="Q118" s="30"/>
      <c r="R118" s="17"/>
      <c r="S118" s="31"/>
      <c r="T118" s="17"/>
      <c r="U118" s="33"/>
      <c r="V118" s="14"/>
      <c r="W118" s="17"/>
      <c r="X118" s="14"/>
      <c r="Y118" s="34"/>
      <c r="Z118" s="48"/>
      <c r="AA118" s="49"/>
      <c r="AB118" s="37"/>
    </row>
    <row r="119" spans="2:28" ht="14.25" thickBot="1">
      <c r="B119" s="65"/>
      <c r="C119" s="66"/>
      <c r="D119" s="103"/>
      <c r="E119" s="68"/>
      <c r="F119" s="69"/>
      <c r="G119" s="70"/>
      <c r="H119" s="71"/>
      <c r="I119" s="66"/>
      <c r="J119" s="66"/>
      <c r="K119" s="72"/>
      <c r="N119" s="73">
        <f>IF(B119="","",+B119)</f>
      </c>
      <c r="O119" s="66">
        <f>IF(C119="","",+C119)</f>
      </c>
      <c r="P119" s="67">
        <f>IF(D119="","",+D119)</f>
      </c>
      <c r="Q119" s="68">
        <f>IF(E119="","",+E119)</f>
      </c>
      <c r="R119" s="71">
        <f>IF(Q119="","",MIN(T119:AB119))</f>
      </c>
      <c r="S119" s="74"/>
      <c r="T119" s="71"/>
      <c r="U119" s="75"/>
      <c r="V119" s="70"/>
      <c r="W119" s="71"/>
      <c r="X119" s="70"/>
      <c r="Y119" s="76"/>
      <c r="Z119" s="77"/>
      <c r="AA119" s="78"/>
      <c r="AB119" s="79"/>
    </row>
    <row r="120" spans="2:28" ht="13.5">
      <c r="B120" s="11"/>
      <c r="C120" s="11"/>
      <c r="D120" s="104"/>
      <c r="E120" s="11"/>
      <c r="F120" s="80"/>
      <c r="G120" s="11"/>
      <c r="H120" s="11"/>
      <c r="I120" s="11"/>
      <c r="J120" s="81"/>
      <c r="K120" s="82"/>
      <c r="N120" s="11"/>
      <c r="O120" s="11"/>
      <c r="P120" s="11"/>
      <c r="Q120" s="11"/>
      <c r="R120" s="11"/>
      <c r="S120" s="11"/>
      <c r="T120" s="11"/>
      <c r="U120" s="11"/>
      <c r="V120" s="11"/>
      <c r="W120" s="11"/>
      <c r="X120" s="11"/>
      <c r="Y120" s="11"/>
      <c r="Z120" s="11"/>
      <c r="AA120" s="23" t="s">
        <v>0</v>
      </c>
      <c r="AB120" s="24" t="e">
        <f>+AB40+1</f>
        <v>#REF!</v>
      </c>
    </row>
    <row r="121" spans="10:11" ht="14.25" thickBot="1">
      <c r="J121" s="23" t="s">
        <v>0</v>
      </c>
      <c r="K121" s="24" t="e">
        <f>+K81+1</f>
        <v>#REF!</v>
      </c>
    </row>
    <row r="122" spans="2:28" ht="13.5">
      <c r="B122" s="155" t="s">
        <v>50</v>
      </c>
      <c r="C122" s="151"/>
      <c r="D122" s="166" t="s">
        <v>51</v>
      </c>
      <c r="E122" s="151" t="s">
        <v>52</v>
      </c>
      <c r="F122" s="159" t="s">
        <v>56</v>
      </c>
      <c r="G122" s="151" t="s">
        <v>53</v>
      </c>
      <c r="H122" s="157" t="s">
        <v>54</v>
      </c>
      <c r="I122" s="151" t="s">
        <v>55</v>
      </c>
      <c r="J122" s="151"/>
      <c r="K122" s="152"/>
      <c r="N122" s="155" t="s">
        <v>50</v>
      </c>
      <c r="O122" s="151"/>
      <c r="P122" s="157" t="s">
        <v>51</v>
      </c>
      <c r="Q122" s="151" t="s">
        <v>52</v>
      </c>
      <c r="R122" s="157" t="s">
        <v>22</v>
      </c>
      <c r="S122" s="151" t="s">
        <v>23</v>
      </c>
      <c r="T122" s="151"/>
      <c r="U122" s="161"/>
      <c r="V122" s="163"/>
      <c r="W122" s="161"/>
      <c r="X122" s="163"/>
      <c r="Y122" s="161"/>
      <c r="Z122" s="151"/>
      <c r="AA122" s="161" t="s">
        <v>24</v>
      </c>
      <c r="AB122" s="152"/>
    </row>
    <row r="123" spans="2:28" ht="14.25" thickBot="1">
      <c r="B123" s="156"/>
      <c r="C123" s="153"/>
      <c r="D123" s="167"/>
      <c r="E123" s="153"/>
      <c r="F123" s="160"/>
      <c r="G123" s="153"/>
      <c r="H123" s="158"/>
      <c r="I123" s="153"/>
      <c r="J123" s="153"/>
      <c r="K123" s="154"/>
      <c r="N123" s="156"/>
      <c r="O123" s="153"/>
      <c r="P123" s="158"/>
      <c r="Q123" s="153"/>
      <c r="R123" s="158"/>
      <c r="S123" s="153"/>
      <c r="T123" s="153"/>
      <c r="U123" s="162"/>
      <c r="V123" s="164"/>
      <c r="W123" s="162"/>
      <c r="X123" s="164"/>
      <c r="Y123" s="162"/>
      <c r="Z123" s="153"/>
      <c r="AA123" s="162"/>
      <c r="AB123" s="154"/>
    </row>
    <row r="124" spans="2:28" ht="14.25" thickTop="1">
      <c r="B124" s="29"/>
      <c r="C124" s="11"/>
      <c r="D124" s="101"/>
      <c r="E124" s="27"/>
      <c r="F124" s="28"/>
      <c r="G124" s="14"/>
      <c r="H124" s="17"/>
      <c r="I124" s="11"/>
      <c r="J124" s="11"/>
      <c r="K124" s="18"/>
      <c r="N124" s="29"/>
      <c r="O124" s="11"/>
      <c r="P124" s="26"/>
      <c r="Q124" s="30"/>
      <c r="R124" s="17"/>
      <c r="S124" s="31"/>
      <c r="T124" s="32"/>
      <c r="U124" s="33"/>
      <c r="V124" s="14"/>
      <c r="W124" s="32"/>
      <c r="X124" s="14"/>
      <c r="Y124" s="34"/>
      <c r="Z124" s="35"/>
      <c r="AA124" s="36"/>
      <c r="AB124" s="37"/>
    </row>
    <row r="125" spans="2:28" ht="13.5">
      <c r="B125" s="52" t="s">
        <v>15</v>
      </c>
      <c r="C125" s="16" t="str">
        <f>C11</f>
        <v>土工事</v>
      </c>
      <c r="D125" s="102"/>
      <c r="E125" s="40"/>
      <c r="F125" s="41"/>
      <c r="G125" s="12"/>
      <c r="H125" s="19">
        <f>IF(E125="","",ROUNDDOWN(+F125*G125,0))</f>
      </c>
      <c r="I125" s="16"/>
      <c r="J125" s="16"/>
      <c r="K125" s="20"/>
      <c r="N125" s="85" t="str">
        <f>B125</f>
        <v>2）</v>
      </c>
      <c r="O125" s="16" t="str">
        <f>IF(C125="","",+C125)</f>
        <v>土工事</v>
      </c>
      <c r="P125" s="39">
        <f>IF(D125="","",+D125)</f>
      </c>
      <c r="Q125" s="43">
        <f>IF(E125="","",+E125)</f>
      </c>
      <c r="R125" s="19"/>
      <c r="S125" s="44"/>
      <c r="T125" s="19"/>
      <c r="U125" s="44"/>
      <c r="V125" s="19"/>
      <c r="W125" s="19"/>
      <c r="X125" s="12"/>
      <c r="Y125" s="45"/>
      <c r="Z125" s="15"/>
      <c r="AA125" s="46"/>
      <c r="AB125" s="47"/>
    </row>
    <row r="126" spans="2:28" ht="13.5">
      <c r="B126" s="29"/>
      <c r="C126" s="11"/>
      <c r="D126" s="101"/>
      <c r="E126" s="27"/>
      <c r="F126" s="87"/>
      <c r="G126" s="14"/>
      <c r="H126" s="17"/>
      <c r="I126" s="11">
        <f>IF(G127=0,,IF(MIN(T127,V127)=T127,S126,IF(MIN(T127,V127)=V127,U126,)))</f>
        <v>0</v>
      </c>
      <c r="J126" s="11"/>
      <c r="K126" s="18"/>
      <c r="N126" s="29"/>
      <c r="O126" s="11"/>
      <c r="P126" s="26"/>
      <c r="Q126" s="30"/>
      <c r="R126" s="17"/>
      <c r="S126" s="31"/>
      <c r="T126" s="17"/>
      <c r="U126" s="33"/>
      <c r="V126" s="14"/>
      <c r="W126" s="17"/>
      <c r="X126" s="14"/>
      <c r="Y126" s="34"/>
      <c r="Z126" s="48"/>
      <c r="AA126" s="49"/>
      <c r="AB126" s="37"/>
    </row>
    <row r="127" spans="2:28" ht="13.5">
      <c r="B127" s="42"/>
      <c r="C127" s="16"/>
      <c r="D127" s="102"/>
      <c r="E127" s="40"/>
      <c r="F127" s="41"/>
      <c r="G127" s="12"/>
      <c r="H127" s="19">
        <f>IF(E127="","",ROUNDDOWN(+F127*G127,0))</f>
      </c>
      <c r="I127" s="89">
        <f>IF(G127=0,,IF(MIN(T127,V127)=T127,S127,IF(MIN(T127,V127)=V127,U127,)))</f>
        <v>0</v>
      </c>
      <c r="J127" s="16"/>
      <c r="K127" s="20"/>
      <c r="N127" s="42">
        <f>IF(B127="","",+B127)</f>
      </c>
      <c r="O127" s="16">
        <f>IF(C127="","",+C127)</f>
      </c>
      <c r="P127" s="39">
        <f>IF(D127="","",+D127)</f>
      </c>
      <c r="Q127" s="40">
        <f>IF(E127="","",+E127)</f>
      </c>
      <c r="R127" s="19"/>
      <c r="S127" s="44"/>
      <c r="T127" s="19"/>
      <c r="U127" s="51"/>
      <c r="V127" s="12"/>
      <c r="W127" s="19"/>
      <c r="X127" s="12"/>
      <c r="Y127" s="45"/>
      <c r="Z127" s="15"/>
      <c r="AA127" s="46"/>
      <c r="AB127" s="47"/>
    </row>
    <row r="128" spans="2:28" ht="13.5">
      <c r="B128" s="29"/>
      <c r="C128" s="11"/>
      <c r="D128" s="101"/>
      <c r="E128" s="27"/>
      <c r="F128" s="28"/>
      <c r="G128" s="14"/>
      <c r="H128" s="90"/>
      <c r="I128" s="11">
        <f>IF(G129=0,,IF(MIN(T129,V129)=T129,S128,IF(MIN(T129,V129)=V129,U128,)))</f>
        <v>0</v>
      </c>
      <c r="J128" s="11"/>
      <c r="K128" s="18"/>
      <c r="N128" s="29"/>
      <c r="O128" s="11"/>
      <c r="P128" s="26"/>
      <c r="Q128" s="30"/>
      <c r="R128" s="17"/>
      <c r="S128" s="31"/>
      <c r="T128" s="17"/>
      <c r="U128" s="33"/>
      <c r="V128" s="14"/>
      <c r="W128" s="17"/>
      <c r="X128" s="14"/>
      <c r="Y128" s="34"/>
      <c r="Z128" s="48"/>
      <c r="AA128" s="49"/>
      <c r="AB128" s="37"/>
    </row>
    <row r="129" spans="2:28" ht="13.5">
      <c r="B129" s="42"/>
      <c r="C129" s="16"/>
      <c r="D129" s="102"/>
      <c r="E129" s="40"/>
      <c r="F129" s="41"/>
      <c r="G129" s="12">
        <f>R129</f>
      </c>
      <c r="H129" s="19">
        <f>IF(E129="","",ROUNDDOWN(+F129*G129,0))</f>
      </c>
      <c r="I129" s="89">
        <f>IF(G129=0,,IF(MIN(T129,V129)=T129,S129,IF(MIN(T129,V129)=V129,U129,)))</f>
        <v>0</v>
      </c>
      <c r="J129" s="16"/>
      <c r="K129" s="20"/>
      <c r="N129" s="42"/>
      <c r="O129" s="16">
        <f>IF(C129="","",+C129)</f>
      </c>
      <c r="P129" s="39">
        <f>IF(D129="","",+D129)</f>
      </c>
      <c r="Q129" s="40">
        <f>IF(E129="","",+E129)</f>
      </c>
      <c r="R129" s="19">
        <f>IF(Q129="","",MIN(T129:AB129))</f>
      </c>
      <c r="S129" s="44"/>
      <c r="T129" s="19"/>
      <c r="U129" s="51"/>
      <c r="V129" s="12"/>
      <c r="W129" s="19"/>
      <c r="X129" s="12"/>
      <c r="Y129" s="45"/>
      <c r="Z129" s="15"/>
      <c r="AA129" s="46"/>
      <c r="AB129" s="47"/>
    </row>
    <row r="130" spans="2:28" ht="13.5">
      <c r="B130" s="29"/>
      <c r="C130" s="11"/>
      <c r="D130" s="101"/>
      <c r="E130" s="27"/>
      <c r="F130" s="28"/>
      <c r="G130" s="14"/>
      <c r="H130" s="90"/>
      <c r="I130" s="11">
        <f>IF(G131=0,,IF(MIN(T131,V131)=T131,S130,IF(MIN(T131,V131)=V131,U130,)))</f>
        <v>0</v>
      </c>
      <c r="J130" s="11"/>
      <c r="K130" s="18"/>
      <c r="N130" s="53"/>
      <c r="O130" s="54"/>
      <c r="P130" s="55"/>
      <c r="Q130" s="56"/>
      <c r="R130" s="17"/>
      <c r="S130" s="31"/>
      <c r="T130" s="17"/>
      <c r="U130" s="33"/>
      <c r="V130" s="14"/>
      <c r="W130" s="17"/>
      <c r="X130" s="14"/>
      <c r="Y130" s="34"/>
      <c r="Z130" s="48"/>
      <c r="AA130" s="49"/>
      <c r="AB130" s="37"/>
    </row>
    <row r="131" spans="2:28" ht="13.5">
      <c r="B131" s="42"/>
      <c r="C131" s="16"/>
      <c r="D131" s="102"/>
      <c r="E131" s="40"/>
      <c r="F131" s="41"/>
      <c r="G131" s="12">
        <f>R131</f>
      </c>
      <c r="H131" s="19">
        <f>IF(E131="","",ROUNDDOWN(+F131*G131,0))</f>
      </c>
      <c r="I131" s="89">
        <f>IF(G131=0,,IF(MIN(T131,V131)=T131,S131,IF(MIN(T131,V131)=V131,U131,)))</f>
        <v>0</v>
      </c>
      <c r="J131" s="16"/>
      <c r="K131" s="20"/>
      <c r="N131" s="85"/>
      <c r="O131" s="16">
        <f>IF(C131="","",+C131)</f>
      </c>
      <c r="P131" s="39">
        <f>IF(D131="","",+D131)</f>
      </c>
      <c r="Q131" s="40">
        <f>IF(E131="","",+E131)</f>
      </c>
      <c r="R131" s="19">
        <f>IF(Q131="","",MIN(T131:AB131))</f>
      </c>
      <c r="S131" s="44"/>
      <c r="T131" s="19"/>
      <c r="U131" s="51"/>
      <c r="V131" s="12"/>
      <c r="W131" s="19"/>
      <c r="X131" s="12"/>
      <c r="Y131" s="45"/>
      <c r="Z131" s="15"/>
      <c r="AA131" s="46"/>
      <c r="AB131" s="47"/>
    </row>
    <row r="132" spans="2:28" ht="13.5">
      <c r="B132" s="29"/>
      <c r="C132" s="11"/>
      <c r="D132" s="101"/>
      <c r="E132" s="27"/>
      <c r="F132" s="28"/>
      <c r="G132" s="14"/>
      <c r="H132" s="90"/>
      <c r="I132" s="11">
        <f>IF(G133=0,,IF(MIN(T133,V133)=T133,S132,IF(MIN(T133,V133)=V133,U132,)))</f>
        <v>0</v>
      </c>
      <c r="J132" s="11"/>
      <c r="K132" s="18"/>
      <c r="N132" s="53"/>
      <c r="O132" s="54"/>
      <c r="P132" s="55"/>
      <c r="Q132" s="56"/>
      <c r="R132" s="17"/>
      <c r="S132" s="31"/>
      <c r="T132" s="17"/>
      <c r="U132" s="33"/>
      <c r="V132" s="14"/>
      <c r="W132" s="17"/>
      <c r="X132" s="14"/>
      <c r="Y132" s="34"/>
      <c r="Z132" s="48"/>
      <c r="AA132" s="49"/>
      <c r="AB132" s="37"/>
    </row>
    <row r="133" spans="2:28" ht="13.5">
      <c r="B133" s="42"/>
      <c r="C133" s="16"/>
      <c r="D133" s="102"/>
      <c r="E133" s="40"/>
      <c r="F133" s="41"/>
      <c r="G133" s="12">
        <f>R133</f>
      </c>
      <c r="H133" s="19">
        <f>IF(E133="","",ROUNDDOWN(+F133*G133,0))</f>
      </c>
      <c r="I133" s="89">
        <f>IF(G133=0,,IF(MIN(T133,V133)=T133,S133,IF(MIN(T133,V133)=V133,U133,)))</f>
        <v>0</v>
      </c>
      <c r="J133" s="16"/>
      <c r="K133" s="20"/>
      <c r="N133" s="85">
        <f>IF(B133="","",+B133)</f>
      </c>
      <c r="O133" s="16">
        <f>IF(C133="","",+C133)</f>
      </c>
      <c r="P133" s="39">
        <f>IF(D133="","",+D133)</f>
      </c>
      <c r="Q133" s="40">
        <f>IF(E133="","",+E133)</f>
      </c>
      <c r="R133" s="19">
        <f>IF(Q133="","",MIN(T133:AB133))</f>
      </c>
      <c r="S133" s="44"/>
      <c r="T133" s="19"/>
      <c r="U133" s="51"/>
      <c r="V133" s="12"/>
      <c r="W133" s="19"/>
      <c r="X133" s="12"/>
      <c r="Y133" s="45"/>
      <c r="Z133" s="15"/>
      <c r="AA133" s="46"/>
      <c r="AB133" s="47"/>
    </row>
    <row r="134" spans="2:28" ht="13.5">
      <c r="B134" s="29"/>
      <c r="C134" s="11"/>
      <c r="D134" s="101"/>
      <c r="E134" s="27"/>
      <c r="F134" s="28"/>
      <c r="G134" s="14"/>
      <c r="H134" s="90"/>
      <c r="I134" s="11">
        <f>IF(G135=0,,IF(MIN(T135,V135)=T135,S134,IF(MIN(T135,V135)=V135,U134,)))</f>
        <v>0</v>
      </c>
      <c r="J134" s="11"/>
      <c r="K134" s="18"/>
      <c r="N134" s="29"/>
      <c r="O134" s="11"/>
      <c r="P134" s="26"/>
      <c r="Q134" s="30"/>
      <c r="R134" s="17"/>
      <c r="S134" s="31"/>
      <c r="T134" s="17"/>
      <c r="U134" s="33"/>
      <c r="V134" s="14"/>
      <c r="W134" s="17"/>
      <c r="X134" s="14"/>
      <c r="Y134" s="34"/>
      <c r="Z134" s="48"/>
      <c r="AA134" s="49"/>
      <c r="AB134" s="37"/>
    </row>
    <row r="135" spans="2:28" ht="13.5">
      <c r="B135" s="42"/>
      <c r="C135" s="16"/>
      <c r="D135" s="102"/>
      <c r="E135" s="40"/>
      <c r="F135" s="41"/>
      <c r="G135" s="12">
        <f>R135</f>
      </c>
      <c r="H135" s="19">
        <f>IF(E135="","",ROUNDDOWN(+F135*G135,0))</f>
      </c>
      <c r="I135" s="89">
        <f>IF(G135=0,,IF(MIN(T135,V135)=T135,S135,IF(MIN(T135,V135)=V135,U135,)))</f>
        <v>0</v>
      </c>
      <c r="J135" s="16"/>
      <c r="K135" s="20"/>
      <c r="N135" s="42">
        <f>IF(B135="","",+B135)</f>
      </c>
      <c r="O135" s="16">
        <f>IF(C135="","",+C135)</f>
      </c>
      <c r="P135" s="39">
        <f>IF(D135="","",+D135)</f>
      </c>
      <c r="Q135" s="40">
        <f>IF(E135="","",+E135)</f>
      </c>
      <c r="R135" s="19">
        <f>IF(Q135="","",MIN(T135:AB135))</f>
      </c>
      <c r="S135" s="44"/>
      <c r="T135" s="19"/>
      <c r="U135" s="51"/>
      <c r="V135" s="12"/>
      <c r="W135" s="19"/>
      <c r="X135" s="12"/>
      <c r="Y135" s="45"/>
      <c r="Z135" s="15"/>
      <c r="AA135" s="46"/>
      <c r="AB135" s="47"/>
    </row>
    <row r="136" spans="2:28" ht="13.5">
      <c r="B136" s="29"/>
      <c r="C136" s="11"/>
      <c r="D136" s="101"/>
      <c r="E136" s="27"/>
      <c r="F136" s="28"/>
      <c r="G136" s="14"/>
      <c r="H136" s="90"/>
      <c r="I136" s="11">
        <f>IF(G137=0,,IF(MIN(T137,V137)=T137,S136,IF(MIN(T137,V137)=V137,U136,)))</f>
        <v>0</v>
      </c>
      <c r="J136" s="11"/>
      <c r="K136" s="18"/>
      <c r="N136" s="29"/>
      <c r="O136" s="11"/>
      <c r="P136" s="26"/>
      <c r="Q136" s="30"/>
      <c r="R136" s="17"/>
      <c r="S136" s="31"/>
      <c r="T136" s="17"/>
      <c r="U136" s="33"/>
      <c r="V136" s="14"/>
      <c r="W136" s="33"/>
      <c r="X136" s="14"/>
      <c r="Y136" s="34"/>
      <c r="Z136" s="48"/>
      <c r="AA136" s="49"/>
      <c r="AB136" s="37"/>
    </row>
    <row r="137" spans="2:28" ht="13.5">
      <c r="B137" s="42"/>
      <c r="C137" s="16"/>
      <c r="D137" s="102"/>
      <c r="E137" s="40"/>
      <c r="F137" s="41"/>
      <c r="G137" s="12">
        <f>R137</f>
      </c>
      <c r="H137" s="19">
        <f>IF(E137="","",ROUNDDOWN(+F137*G137,0))</f>
      </c>
      <c r="I137" s="89">
        <f>IF(G137=0,,IF(MIN(T137,V137)=T137,S137,IF(MIN(T137,V137)=V137,U137,)))</f>
        <v>0</v>
      </c>
      <c r="J137" s="16"/>
      <c r="K137" s="20"/>
      <c r="N137" s="42">
        <f>IF(B137="","",+B137)</f>
      </c>
      <c r="O137" s="16">
        <f>IF(C137="","",+C137)</f>
      </c>
      <c r="P137" s="39">
        <f>IF(D137="","",+D137)</f>
      </c>
      <c r="Q137" s="40">
        <f>IF(E137="","",+E137)</f>
      </c>
      <c r="R137" s="19">
        <f>IF(Q137="","",MIN(T137:AB137))</f>
      </c>
      <c r="S137" s="44"/>
      <c r="T137" s="19"/>
      <c r="U137" s="51"/>
      <c r="V137" s="12"/>
      <c r="W137" s="19"/>
      <c r="X137" s="12"/>
      <c r="Y137" s="45"/>
      <c r="Z137" s="15"/>
      <c r="AA137" s="46"/>
      <c r="AB137" s="47"/>
    </row>
    <row r="138" spans="2:28" ht="13.5">
      <c r="B138" s="29"/>
      <c r="C138" s="11"/>
      <c r="D138" s="101"/>
      <c r="E138" s="27"/>
      <c r="F138" s="28"/>
      <c r="G138" s="14"/>
      <c r="H138" s="90"/>
      <c r="I138" s="11">
        <f>IF(G139=0,,IF(MIN(T139,V139)=T139,S138,IF(MIN(T139,V139)=V139,U138,)))</f>
        <v>0</v>
      </c>
      <c r="J138" s="11"/>
      <c r="K138" s="18"/>
      <c r="N138" s="29"/>
      <c r="O138" s="11"/>
      <c r="P138" s="26"/>
      <c r="Q138" s="30"/>
      <c r="R138" s="17"/>
      <c r="S138" s="31"/>
      <c r="T138" s="57"/>
      <c r="U138" s="33"/>
      <c r="V138" s="14"/>
      <c r="W138" s="17"/>
      <c r="X138" s="14"/>
      <c r="Y138" s="34"/>
      <c r="Z138" s="48"/>
      <c r="AA138" s="49"/>
      <c r="AB138" s="37"/>
    </row>
    <row r="139" spans="2:28" ht="13.5">
      <c r="B139" s="42"/>
      <c r="C139" s="16"/>
      <c r="D139" s="102"/>
      <c r="E139" s="40"/>
      <c r="F139" s="41"/>
      <c r="G139" s="12">
        <f>R139</f>
      </c>
      <c r="H139" s="19">
        <f>IF(E139="","",ROUNDDOWN(+F139*G139,0))</f>
      </c>
      <c r="I139" s="89">
        <f>IF(G139=0,,IF(MIN(T139,V139)=T139,S139,IF(MIN(T139,V139)=V139,U139,)))</f>
        <v>0</v>
      </c>
      <c r="J139" s="16"/>
      <c r="K139" s="20"/>
      <c r="N139" s="42">
        <f>IF(B139="","",+B139)</f>
      </c>
      <c r="O139" s="16">
        <f>IF(C139="","",+C139)</f>
      </c>
      <c r="P139" s="39">
        <f>IF(D139="","",+D139)</f>
      </c>
      <c r="Q139" s="40">
        <f>IF(E139="","",+E139)</f>
      </c>
      <c r="R139" s="19">
        <f>IF(Q139="","",MIN(T139:AB139))</f>
      </c>
      <c r="S139" s="44"/>
      <c r="T139" s="19"/>
      <c r="U139" s="51"/>
      <c r="V139" s="12"/>
      <c r="W139" s="19"/>
      <c r="X139" s="12"/>
      <c r="Y139" s="45"/>
      <c r="Z139" s="15"/>
      <c r="AA139" s="46"/>
      <c r="AB139" s="47"/>
    </row>
    <row r="140" spans="2:28" ht="13.5">
      <c r="B140" s="29"/>
      <c r="C140" s="11"/>
      <c r="D140" s="101"/>
      <c r="E140" s="27"/>
      <c r="F140" s="28"/>
      <c r="G140" s="14"/>
      <c r="H140" s="90"/>
      <c r="I140" s="11">
        <f>IF(G141=0,,IF(MIN(T141,V141)=T141,S140,IF(MIN(T141,V141)=V141,U140,)))</f>
        <v>0</v>
      </c>
      <c r="J140" s="11"/>
      <c r="K140" s="18"/>
      <c r="N140" s="29"/>
      <c r="O140" s="11"/>
      <c r="P140" s="26"/>
      <c r="Q140" s="30"/>
      <c r="R140" s="17"/>
      <c r="S140" s="31"/>
      <c r="T140" s="57"/>
      <c r="U140" s="33"/>
      <c r="V140" s="14"/>
      <c r="W140" s="33"/>
      <c r="X140" s="14"/>
      <c r="Y140" s="34"/>
      <c r="Z140" s="48"/>
      <c r="AA140" s="49"/>
      <c r="AB140" s="37"/>
    </row>
    <row r="141" spans="2:28" ht="13.5">
      <c r="B141" s="42"/>
      <c r="C141" s="16"/>
      <c r="D141" s="102"/>
      <c r="E141" s="40"/>
      <c r="F141" s="41"/>
      <c r="G141" s="12">
        <f>R141</f>
      </c>
      <c r="H141" s="19">
        <f>IF(E141="","",ROUNDDOWN(+F141*G141,0))</f>
      </c>
      <c r="I141" s="89">
        <f>IF(G141=0,,IF(MIN(T141,V141)=T141,S141,IF(MIN(T141,V141)=V141,U141,)))</f>
        <v>0</v>
      </c>
      <c r="J141" s="16"/>
      <c r="K141" s="20"/>
      <c r="N141" s="42">
        <f>IF(B141="","",+B141)</f>
      </c>
      <c r="O141" s="16">
        <f>IF(C141="","",+C141)</f>
      </c>
      <c r="P141" s="39">
        <f>IF(D141="","",+D141)</f>
      </c>
      <c r="Q141" s="40">
        <f>IF(E141="","",+E141)</f>
      </c>
      <c r="R141" s="19">
        <f>IF(Q141="","",MIN(T141:AB141))</f>
      </c>
      <c r="S141" s="44"/>
      <c r="T141" s="19"/>
      <c r="U141" s="51"/>
      <c r="V141" s="12"/>
      <c r="W141" s="51"/>
      <c r="X141" s="12"/>
      <c r="Y141" s="45"/>
      <c r="Z141" s="15"/>
      <c r="AA141" s="46"/>
      <c r="AB141" s="47"/>
    </row>
    <row r="142" spans="2:28" ht="13.5">
      <c r="B142" s="29"/>
      <c r="C142" s="11"/>
      <c r="D142" s="101"/>
      <c r="E142" s="27"/>
      <c r="F142" s="28"/>
      <c r="G142" s="14"/>
      <c r="H142" s="90"/>
      <c r="I142" s="11">
        <f>IF(G143=0,,IF(MIN(T143,V143)=T143,S142,IF(MIN(T143,V143)=V143,U142,)))</f>
        <v>0</v>
      </c>
      <c r="J142" s="11"/>
      <c r="K142" s="18"/>
      <c r="N142" s="53"/>
      <c r="O142" s="54"/>
      <c r="P142" s="55"/>
      <c r="Q142" s="56"/>
      <c r="R142" s="17"/>
      <c r="S142" s="31"/>
      <c r="T142" s="57"/>
      <c r="U142" s="33"/>
      <c r="V142" s="60"/>
      <c r="W142" s="57"/>
      <c r="X142" s="60"/>
      <c r="Y142" s="61"/>
      <c r="Z142" s="62"/>
      <c r="AA142" s="63"/>
      <c r="AB142" s="64"/>
    </row>
    <row r="143" spans="2:28" ht="13.5">
      <c r="B143" s="42"/>
      <c r="C143" s="16"/>
      <c r="D143" s="102"/>
      <c r="E143" s="40"/>
      <c r="F143" s="41"/>
      <c r="G143" s="12">
        <f>R143</f>
      </c>
      <c r="H143" s="19">
        <f>IF(E143="","",ROUNDDOWN(+F143*G143,0))</f>
      </c>
      <c r="I143" s="89">
        <f>IF(G143=0,,IF(MIN(T143,V143)=T143,S143,IF(MIN(T143,V143)=V143,U143,)))</f>
        <v>0</v>
      </c>
      <c r="J143" s="16"/>
      <c r="K143" s="20"/>
      <c r="N143" s="42">
        <f>IF(B143="","",+B143)</f>
      </c>
      <c r="O143" s="16">
        <f>IF(C143="","",+C143)</f>
      </c>
      <c r="P143" s="39">
        <f>IF(D143="","",+D143)</f>
      </c>
      <c r="Q143" s="40">
        <f>IF(E143="","",+E143)</f>
      </c>
      <c r="R143" s="19">
        <f>IF(Q143="","",MIN(T143:AB143))</f>
      </c>
      <c r="S143" s="44"/>
      <c r="T143" s="19"/>
      <c r="U143" s="51"/>
      <c r="V143" s="12"/>
      <c r="W143" s="19"/>
      <c r="X143" s="12"/>
      <c r="Y143" s="45"/>
      <c r="Z143" s="15"/>
      <c r="AA143" s="46"/>
      <c r="AB143" s="47"/>
    </row>
    <row r="144" spans="2:28" ht="13.5">
      <c r="B144" s="29"/>
      <c r="C144" s="11"/>
      <c r="D144" s="101"/>
      <c r="E144" s="27"/>
      <c r="F144" s="28"/>
      <c r="G144" s="14"/>
      <c r="H144" s="90"/>
      <c r="I144" s="11">
        <f>IF(G145=0,,IF(MIN(T145,V145)=T145,S144,IF(MIN(T145,V145)=V145,U144,)))</f>
        <v>0</v>
      </c>
      <c r="J144" s="11"/>
      <c r="K144" s="18"/>
      <c r="N144" s="29"/>
      <c r="O144" s="54"/>
      <c r="P144" s="55"/>
      <c r="Q144" s="56"/>
      <c r="R144" s="17"/>
      <c r="S144" s="31"/>
      <c r="T144" s="57"/>
      <c r="U144" s="33"/>
      <c r="V144" s="14"/>
      <c r="W144" s="17"/>
      <c r="X144" s="14"/>
      <c r="Y144" s="34"/>
      <c r="Z144" s="48"/>
      <c r="AA144" s="49"/>
      <c r="AB144" s="37"/>
    </row>
    <row r="145" spans="2:28" ht="13.5">
      <c r="B145" s="86"/>
      <c r="C145" s="16"/>
      <c r="D145" s="102"/>
      <c r="E145" s="40"/>
      <c r="F145" s="41"/>
      <c r="G145" s="12">
        <f>R145</f>
      </c>
      <c r="H145" s="19">
        <f>IF(E145="","",ROUNDDOWN(+F145*G145,0))</f>
      </c>
      <c r="I145" s="89">
        <f>IF(G145=0,,IF(MIN(T145,V145)=T145,S145,IF(MIN(T145,V145)=V145,U145,)))</f>
        <v>0</v>
      </c>
      <c r="J145" s="16"/>
      <c r="K145" s="20"/>
      <c r="N145" s="42"/>
      <c r="O145" s="16">
        <f>IF(C145="","",+C145)</f>
      </c>
      <c r="P145" s="39">
        <f>IF(D145="","",+D145)</f>
      </c>
      <c r="Q145" s="40">
        <f>IF(E145="","",+E145)</f>
      </c>
      <c r="R145" s="19">
        <f>IF(Q145="","",MIN(T145:AB145))</f>
      </c>
      <c r="S145" s="44"/>
      <c r="T145" s="19"/>
      <c r="U145" s="51"/>
      <c r="V145" s="12"/>
      <c r="W145" s="19"/>
      <c r="X145" s="12"/>
      <c r="Y145" s="45"/>
      <c r="Z145" s="15"/>
      <c r="AA145" s="46"/>
      <c r="AB145" s="47"/>
    </row>
    <row r="146" spans="2:28" ht="13.5">
      <c r="B146" s="29"/>
      <c r="C146" s="11"/>
      <c r="D146" s="101"/>
      <c r="E146" s="27"/>
      <c r="F146" s="28"/>
      <c r="G146" s="14"/>
      <c r="H146" s="90"/>
      <c r="I146" s="11">
        <f>IF(G147=0,,IF(MIN(T147,V147)=T147,S146,IF(MIN(T147,V147)=V147,U146,)))</f>
        <v>0</v>
      </c>
      <c r="J146" s="11"/>
      <c r="K146" s="18"/>
      <c r="N146" s="29"/>
      <c r="O146" s="11"/>
      <c r="P146" s="26"/>
      <c r="Q146" s="30"/>
      <c r="R146" s="17"/>
      <c r="S146" s="31"/>
      <c r="T146" s="57"/>
      <c r="U146" s="33"/>
      <c r="V146" s="14"/>
      <c r="W146" s="17"/>
      <c r="X146" s="14"/>
      <c r="Y146" s="34"/>
      <c r="Z146" s="48"/>
      <c r="AA146" s="49"/>
      <c r="AB146" s="37"/>
    </row>
    <row r="147" spans="2:28" ht="13.5">
      <c r="B147" s="42"/>
      <c r="C147" s="92"/>
      <c r="D147" s="102"/>
      <c r="E147" s="40"/>
      <c r="F147" s="41"/>
      <c r="G147" s="12">
        <f>R147</f>
      </c>
      <c r="H147" s="19">
        <f>IF(E147="","",ROUNDDOWN(+F147*G147,0))</f>
      </c>
      <c r="I147" s="89">
        <f>IF(G147=0,,IF(MIN(T147,V147)=T147,S147,IF(MIN(T147,V147)=V147,U147,)))</f>
        <v>0</v>
      </c>
      <c r="J147" s="16"/>
      <c r="K147" s="20"/>
      <c r="N147" s="42">
        <f>IF(B147="","",+B147)</f>
      </c>
      <c r="O147" s="16">
        <f>IF(C147="","",+C147)</f>
      </c>
      <c r="P147" s="39">
        <f>IF(D147="","",+D147)</f>
      </c>
      <c r="Q147" s="40">
        <f>IF(E147="","",+E147)</f>
      </c>
      <c r="R147" s="19">
        <f>IF(Q147="","",MIN(T147:AB147))</f>
      </c>
      <c r="S147" s="44"/>
      <c r="T147" s="19"/>
      <c r="U147" s="51"/>
      <c r="V147" s="12"/>
      <c r="W147" s="19"/>
      <c r="X147" s="12"/>
      <c r="Y147" s="45"/>
      <c r="Z147" s="15"/>
      <c r="AA147" s="46"/>
      <c r="AB147" s="47"/>
    </row>
    <row r="148" spans="2:28" ht="13.5">
      <c r="B148" s="29"/>
      <c r="C148" s="11"/>
      <c r="D148" s="101"/>
      <c r="E148" s="27"/>
      <c r="F148" s="28"/>
      <c r="G148" s="14"/>
      <c r="H148" s="90"/>
      <c r="I148" s="88"/>
      <c r="J148" s="11"/>
      <c r="K148" s="18"/>
      <c r="N148" s="29"/>
      <c r="O148" s="11"/>
      <c r="P148" s="26"/>
      <c r="Q148" s="30"/>
      <c r="R148" s="17"/>
      <c r="S148" s="31"/>
      <c r="T148" s="17"/>
      <c r="U148" s="33"/>
      <c r="V148" s="14"/>
      <c r="W148" s="17"/>
      <c r="X148" s="14"/>
      <c r="Y148" s="34"/>
      <c r="Z148" s="48"/>
      <c r="AA148" s="49"/>
      <c r="AB148" s="37"/>
    </row>
    <row r="149" spans="2:28" ht="13.5">
      <c r="B149" s="42"/>
      <c r="C149" s="16"/>
      <c r="D149" s="102"/>
      <c r="E149" s="40"/>
      <c r="F149" s="41"/>
      <c r="G149" s="12"/>
      <c r="H149" s="19">
        <f>IF(E149="","",ROUNDDOWN(+F149*G149,0))</f>
      </c>
      <c r="I149" s="89"/>
      <c r="J149" s="16"/>
      <c r="K149" s="20"/>
      <c r="N149" s="42">
        <f>IF(B149="","",+B149)</f>
      </c>
      <c r="O149" s="16">
        <f>IF(C149="","",+C149)</f>
      </c>
      <c r="P149" s="39">
        <f>IF(D149="","",+D149)</f>
      </c>
      <c r="Q149" s="40">
        <f>IF(E149="","",+E149)</f>
      </c>
      <c r="R149" s="19">
        <f>IF(Q149="","",MIN(T149:AB149))</f>
      </c>
      <c r="S149" s="44"/>
      <c r="T149" s="19"/>
      <c r="U149" s="51"/>
      <c r="V149" s="12"/>
      <c r="W149" s="19"/>
      <c r="X149" s="12"/>
      <c r="Y149" s="45"/>
      <c r="Z149" s="15"/>
      <c r="AA149" s="46"/>
      <c r="AB149" s="47"/>
    </row>
    <row r="150" spans="2:28" ht="13.5">
      <c r="B150" s="29"/>
      <c r="C150" s="11"/>
      <c r="D150" s="101"/>
      <c r="E150" s="27"/>
      <c r="F150" s="28"/>
      <c r="G150" s="14"/>
      <c r="H150" s="90"/>
      <c r="I150" s="11"/>
      <c r="J150" s="11"/>
      <c r="K150" s="18"/>
      <c r="N150" s="29"/>
      <c r="O150" s="11"/>
      <c r="P150" s="26"/>
      <c r="Q150" s="30"/>
      <c r="R150" s="17"/>
      <c r="S150" s="31"/>
      <c r="T150" s="17"/>
      <c r="U150" s="33"/>
      <c r="V150" s="14"/>
      <c r="W150" s="17"/>
      <c r="X150" s="14"/>
      <c r="Y150" s="34"/>
      <c r="Z150" s="48"/>
      <c r="AA150" s="49"/>
      <c r="AB150" s="37"/>
    </row>
    <row r="151" spans="2:28" ht="13.5">
      <c r="B151" s="42"/>
      <c r="C151" s="16"/>
      <c r="D151" s="102"/>
      <c r="E151" s="40"/>
      <c r="F151" s="41"/>
      <c r="G151" s="12">
        <f>R151</f>
      </c>
      <c r="H151" s="19">
        <f>IF(E151="","",ROUNDDOWN(+F151*G151,0))</f>
      </c>
      <c r="I151" s="16"/>
      <c r="J151" s="16"/>
      <c r="K151" s="20"/>
      <c r="N151" s="42">
        <f>IF(B151="","",+B151)</f>
      </c>
      <c r="O151" s="16">
        <f>IF(C151="","",+C151)</f>
      </c>
      <c r="P151" s="39">
        <f>IF(D151="","",+D151)</f>
      </c>
      <c r="Q151" s="40">
        <f>IF(E151="","",+E151)</f>
      </c>
      <c r="R151" s="19">
        <f>IF(Q151="","",MIN(T151:AB151))</f>
      </c>
      <c r="S151" s="44"/>
      <c r="T151" s="19"/>
      <c r="U151" s="51"/>
      <c r="V151" s="12"/>
      <c r="W151" s="19"/>
      <c r="X151" s="12"/>
      <c r="Y151" s="45"/>
      <c r="Z151" s="15"/>
      <c r="AA151" s="46"/>
      <c r="AB151" s="47"/>
    </row>
    <row r="152" spans="2:28" ht="13.5">
      <c r="B152" s="29"/>
      <c r="C152" s="11"/>
      <c r="D152" s="101"/>
      <c r="E152" s="27"/>
      <c r="F152" s="28"/>
      <c r="G152" s="14"/>
      <c r="H152" s="90"/>
      <c r="I152" s="11"/>
      <c r="J152" s="11"/>
      <c r="K152" s="18"/>
      <c r="N152" s="29"/>
      <c r="O152" s="11"/>
      <c r="P152" s="26"/>
      <c r="Q152" s="30"/>
      <c r="R152" s="17"/>
      <c r="S152" s="31"/>
      <c r="T152" s="17"/>
      <c r="U152" s="33"/>
      <c r="V152" s="14"/>
      <c r="W152" s="17"/>
      <c r="X152" s="14"/>
      <c r="Y152" s="34"/>
      <c r="Z152" s="48"/>
      <c r="AA152" s="49"/>
      <c r="AB152" s="37"/>
    </row>
    <row r="153" spans="2:28" ht="13.5">
      <c r="B153" s="42"/>
      <c r="C153" s="16"/>
      <c r="D153" s="102"/>
      <c r="E153" s="40"/>
      <c r="F153" s="41"/>
      <c r="G153" s="12">
        <f>R153</f>
      </c>
      <c r="H153" s="19">
        <f>IF(E153="","",ROUNDDOWN(+F153*G153,0))</f>
      </c>
      <c r="I153" s="16"/>
      <c r="J153" s="16"/>
      <c r="K153" s="20"/>
      <c r="N153" s="42">
        <f>IF(B153="","",+B153)</f>
      </c>
      <c r="O153" s="16">
        <f>IF(C153="","",+C153)</f>
      </c>
      <c r="P153" s="39">
        <f>IF(D153="","",+D153)</f>
      </c>
      <c r="Q153" s="40">
        <f>IF(E153="","",+E153)</f>
      </c>
      <c r="R153" s="19">
        <f>IF(Q153="","",MIN(T153:AB153))</f>
      </c>
      <c r="S153" s="44"/>
      <c r="T153" s="19"/>
      <c r="U153" s="51"/>
      <c r="V153" s="12"/>
      <c r="W153" s="19"/>
      <c r="X153" s="12"/>
      <c r="Y153" s="45"/>
      <c r="Z153" s="15"/>
      <c r="AA153" s="46"/>
      <c r="AB153" s="47"/>
    </row>
    <row r="154" spans="2:28" ht="13.5">
      <c r="B154" s="29"/>
      <c r="C154" s="11"/>
      <c r="D154" s="101"/>
      <c r="E154" s="27"/>
      <c r="F154" s="28"/>
      <c r="G154" s="14"/>
      <c r="H154" s="17"/>
      <c r="I154" s="88"/>
      <c r="J154" s="11"/>
      <c r="K154" s="18"/>
      <c r="N154" s="29"/>
      <c r="O154" s="11"/>
      <c r="P154" s="26"/>
      <c r="Q154" s="30"/>
      <c r="R154" s="17"/>
      <c r="S154" s="31"/>
      <c r="T154" s="17"/>
      <c r="U154" s="33"/>
      <c r="V154" s="14"/>
      <c r="W154" s="17"/>
      <c r="X154" s="14"/>
      <c r="Y154" s="34"/>
      <c r="Z154" s="48"/>
      <c r="AA154" s="49"/>
      <c r="AB154" s="37"/>
    </row>
    <row r="155" spans="2:28" ht="13.5">
      <c r="B155" s="42"/>
      <c r="C155" s="16"/>
      <c r="D155" s="102"/>
      <c r="E155" s="40"/>
      <c r="F155" s="41"/>
      <c r="G155" s="12">
        <f>R155</f>
      </c>
      <c r="H155" s="19">
        <f>IF(E155="","",ROUNDDOWN(+F155*G155,0))</f>
      </c>
      <c r="I155" s="89"/>
      <c r="J155" s="16"/>
      <c r="K155" s="20"/>
      <c r="N155" s="42">
        <f>IF(B155="","",+B155)</f>
      </c>
      <c r="O155" s="16">
        <f>IF(C155="","",+C155)</f>
      </c>
      <c r="P155" s="39">
        <f>IF(D155="","",+D155)</f>
      </c>
      <c r="Q155" s="40">
        <f>IF(E155="","",+E155)</f>
      </c>
      <c r="R155" s="19">
        <f>IF(Q155="","",MIN(T155:AB155))</f>
      </c>
      <c r="S155" s="44"/>
      <c r="T155" s="19"/>
      <c r="U155" s="51"/>
      <c r="V155" s="12"/>
      <c r="W155" s="19"/>
      <c r="X155" s="12"/>
      <c r="Y155" s="45"/>
      <c r="Z155" s="15"/>
      <c r="AA155" s="46"/>
      <c r="AB155" s="47"/>
    </row>
    <row r="156" spans="2:28" ht="13.5">
      <c r="B156" s="29"/>
      <c r="C156" s="11"/>
      <c r="D156" s="101"/>
      <c r="E156" s="27"/>
      <c r="F156" s="28"/>
      <c r="G156" s="14"/>
      <c r="H156" s="90"/>
      <c r="I156" s="91"/>
      <c r="J156" s="11"/>
      <c r="K156" s="18"/>
      <c r="N156" s="29"/>
      <c r="O156" s="11"/>
      <c r="P156" s="26"/>
      <c r="Q156" s="30"/>
      <c r="R156" s="17"/>
      <c r="S156" s="31"/>
      <c r="T156" s="17"/>
      <c r="U156" s="33"/>
      <c r="V156" s="14"/>
      <c r="W156" s="17"/>
      <c r="X156" s="14"/>
      <c r="Y156" s="34"/>
      <c r="Z156" s="48"/>
      <c r="AA156" s="49"/>
      <c r="AB156" s="37"/>
    </row>
    <row r="157" spans="2:28" ht="13.5">
      <c r="B157" s="42"/>
      <c r="C157" s="16" t="s">
        <v>58</v>
      </c>
      <c r="D157" s="102"/>
      <c r="E157" s="40"/>
      <c r="F157" s="41"/>
      <c r="G157" s="12">
        <f>R157</f>
      </c>
      <c r="H157" s="19">
        <f>SUM(H126:H155)</f>
        <v>0</v>
      </c>
      <c r="I157" s="16"/>
      <c r="J157" s="16"/>
      <c r="K157" s="20"/>
      <c r="N157" s="42">
        <f>IF(B157="","",+B157)</f>
      </c>
      <c r="O157" s="16" t="str">
        <f>IF(C157="","",+C157)</f>
        <v>小計</v>
      </c>
      <c r="P157" s="39">
        <f>IF(D157="","",+D157)</f>
      </c>
      <c r="Q157" s="40">
        <f>IF(E157="","",+E157)</f>
      </c>
      <c r="R157" s="19">
        <f>IF(Q157="","",MIN(T157:AB157))</f>
      </c>
      <c r="S157" s="44"/>
      <c r="T157" s="19"/>
      <c r="U157" s="51"/>
      <c r="V157" s="12"/>
      <c r="W157" s="19"/>
      <c r="X157" s="12"/>
      <c r="Y157" s="45"/>
      <c r="Z157" s="15"/>
      <c r="AA157" s="46"/>
      <c r="AB157" s="47"/>
    </row>
    <row r="158" spans="2:28" ht="13.5">
      <c r="B158" s="29"/>
      <c r="C158" s="11"/>
      <c r="D158" s="101"/>
      <c r="E158" s="27"/>
      <c r="F158" s="28"/>
      <c r="G158" s="14"/>
      <c r="H158" s="17"/>
      <c r="I158" s="11"/>
      <c r="J158" s="11"/>
      <c r="K158" s="18"/>
      <c r="N158" s="29"/>
      <c r="O158" s="11"/>
      <c r="P158" s="26"/>
      <c r="Q158" s="30"/>
      <c r="R158" s="17"/>
      <c r="S158" s="31"/>
      <c r="T158" s="17"/>
      <c r="U158" s="33"/>
      <c r="V158" s="14"/>
      <c r="W158" s="17"/>
      <c r="X158" s="14"/>
      <c r="Y158" s="34"/>
      <c r="Z158" s="48"/>
      <c r="AA158" s="49"/>
      <c r="AB158" s="37"/>
    </row>
    <row r="159" spans="2:28" ht="14.25" thickBot="1">
      <c r="B159" s="73"/>
      <c r="C159" s="66"/>
      <c r="D159" s="103"/>
      <c r="E159" s="68"/>
      <c r="F159" s="69"/>
      <c r="G159" s="70"/>
      <c r="H159" s="71"/>
      <c r="I159" s="66"/>
      <c r="J159" s="66"/>
      <c r="K159" s="72"/>
      <c r="N159" s="73">
        <f>IF(B159="","",+B159)</f>
      </c>
      <c r="O159" s="66">
        <f>IF(C159="","",+C159)</f>
      </c>
      <c r="P159" s="67">
        <f>IF(D159="","",+D159)</f>
      </c>
      <c r="Q159" s="68">
        <f>IF(E159="","",+E159)</f>
      </c>
      <c r="R159" s="71">
        <f>IF(Q159="","",MIN(T159:AB159))</f>
      </c>
      <c r="S159" s="74"/>
      <c r="T159" s="71"/>
      <c r="U159" s="75"/>
      <c r="V159" s="70"/>
      <c r="W159" s="71"/>
      <c r="X159" s="70"/>
      <c r="Y159" s="76"/>
      <c r="Z159" s="77"/>
      <c r="AA159" s="78"/>
      <c r="AB159" s="79"/>
    </row>
    <row r="160" spans="2:28" ht="13.5">
      <c r="B160" s="11"/>
      <c r="C160" s="11"/>
      <c r="D160" s="104"/>
      <c r="E160" s="11"/>
      <c r="F160" s="80"/>
      <c r="G160" s="11"/>
      <c r="H160" s="11"/>
      <c r="I160" s="11"/>
      <c r="J160" s="81"/>
      <c r="K160" s="82"/>
      <c r="N160" s="11"/>
      <c r="O160" s="11"/>
      <c r="P160" s="11"/>
      <c r="Q160" s="11"/>
      <c r="R160" s="11"/>
      <c r="S160" s="11"/>
      <c r="T160" s="11"/>
      <c r="U160" s="11"/>
      <c r="V160" s="11"/>
      <c r="W160" s="11"/>
      <c r="X160" s="11"/>
      <c r="Y160" s="11"/>
      <c r="Z160" s="11"/>
      <c r="AA160" s="23" t="s">
        <v>0</v>
      </c>
      <c r="AB160" s="24" t="e">
        <f>+AB40+1</f>
        <v>#REF!</v>
      </c>
    </row>
    <row r="161" spans="10:11" ht="14.25" thickBot="1">
      <c r="J161" s="23" t="s">
        <v>0</v>
      </c>
      <c r="K161" s="24" t="e">
        <f>K121+1</f>
        <v>#REF!</v>
      </c>
    </row>
    <row r="162" spans="2:28" ht="13.5">
      <c r="B162" s="155" t="s">
        <v>50</v>
      </c>
      <c r="C162" s="151"/>
      <c r="D162" s="166" t="s">
        <v>51</v>
      </c>
      <c r="E162" s="151" t="s">
        <v>52</v>
      </c>
      <c r="F162" s="159" t="s">
        <v>56</v>
      </c>
      <c r="G162" s="151" t="s">
        <v>53</v>
      </c>
      <c r="H162" s="157" t="s">
        <v>54</v>
      </c>
      <c r="I162" s="151" t="s">
        <v>55</v>
      </c>
      <c r="J162" s="151"/>
      <c r="K162" s="152"/>
      <c r="N162" s="155" t="s">
        <v>50</v>
      </c>
      <c r="O162" s="151"/>
      <c r="P162" s="157" t="s">
        <v>51</v>
      </c>
      <c r="Q162" s="151" t="s">
        <v>52</v>
      </c>
      <c r="R162" s="157" t="s">
        <v>22</v>
      </c>
      <c r="S162" s="151" t="s">
        <v>23</v>
      </c>
      <c r="T162" s="151"/>
      <c r="U162" s="161"/>
      <c r="V162" s="163"/>
      <c r="W162" s="161"/>
      <c r="X162" s="163"/>
      <c r="Y162" s="161"/>
      <c r="Z162" s="151"/>
      <c r="AA162" s="161" t="s">
        <v>24</v>
      </c>
      <c r="AB162" s="152"/>
    </row>
    <row r="163" spans="2:28" ht="14.25" thickBot="1">
      <c r="B163" s="156"/>
      <c r="C163" s="153"/>
      <c r="D163" s="167"/>
      <c r="E163" s="153"/>
      <c r="F163" s="160"/>
      <c r="G163" s="153"/>
      <c r="H163" s="158"/>
      <c r="I163" s="153"/>
      <c r="J163" s="153"/>
      <c r="K163" s="154"/>
      <c r="N163" s="156"/>
      <c r="O163" s="153"/>
      <c r="P163" s="158"/>
      <c r="Q163" s="153"/>
      <c r="R163" s="158"/>
      <c r="S163" s="153"/>
      <c r="T163" s="153"/>
      <c r="U163" s="162"/>
      <c r="V163" s="164"/>
      <c r="W163" s="162"/>
      <c r="X163" s="164"/>
      <c r="Y163" s="162"/>
      <c r="Z163" s="153"/>
      <c r="AA163" s="162"/>
      <c r="AB163" s="154"/>
    </row>
    <row r="164" spans="2:28" ht="14.25" thickTop="1">
      <c r="B164" s="29"/>
      <c r="C164" s="11"/>
      <c r="D164" s="101"/>
      <c r="E164" s="27"/>
      <c r="F164" s="28"/>
      <c r="G164" s="14"/>
      <c r="H164" s="17"/>
      <c r="I164" s="11"/>
      <c r="J164" s="11"/>
      <c r="K164" s="18"/>
      <c r="N164" s="29"/>
      <c r="O164" s="11"/>
      <c r="P164" s="26"/>
      <c r="Q164" s="30"/>
      <c r="R164" s="17"/>
      <c r="S164" s="31"/>
      <c r="T164" s="32"/>
      <c r="U164" s="33"/>
      <c r="V164" s="14"/>
      <c r="W164" s="32"/>
      <c r="X164" s="14"/>
      <c r="Y164" s="34"/>
      <c r="Z164" s="35"/>
      <c r="AA164" s="36"/>
      <c r="AB164" s="37"/>
    </row>
    <row r="165" spans="2:28" ht="13.5">
      <c r="B165" s="52" t="s">
        <v>16</v>
      </c>
      <c r="C165" s="16" t="s">
        <v>33</v>
      </c>
      <c r="D165" s="102"/>
      <c r="E165" s="40"/>
      <c r="F165" s="41"/>
      <c r="G165" s="12"/>
      <c r="H165" s="19">
        <f>IF(E165="","",ROUNDDOWN(+F165*G165,0))</f>
      </c>
      <c r="I165" s="16"/>
      <c r="J165" s="16"/>
      <c r="K165" s="20"/>
      <c r="N165" s="85" t="str">
        <f>B165</f>
        <v>3）</v>
      </c>
      <c r="O165" s="16" t="str">
        <f>IF(C165="","",+C165)</f>
        <v>ｺﾝｸﾘｰﾄ工事</v>
      </c>
      <c r="P165" s="39">
        <f>IF(D165="","",+D165)</f>
      </c>
      <c r="Q165" s="43">
        <f>IF(E165="","",+E165)</f>
      </c>
      <c r="R165" s="19"/>
      <c r="S165" s="44"/>
      <c r="T165" s="19"/>
      <c r="U165" s="51"/>
      <c r="V165" s="12"/>
      <c r="W165" s="19"/>
      <c r="X165" s="12"/>
      <c r="Y165" s="45"/>
      <c r="Z165" s="15"/>
      <c r="AA165" s="46"/>
      <c r="AB165" s="47"/>
    </row>
    <row r="166" spans="2:28" ht="13.5">
      <c r="B166" s="29"/>
      <c r="C166" s="11"/>
      <c r="D166" s="101"/>
      <c r="E166" s="27"/>
      <c r="F166" s="28"/>
      <c r="G166" s="14"/>
      <c r="H166" s="17"/>
      <c r="I166" s="11"/>
      <c r="J166" s="11"/>
      <c r="K166" s="18"/>
      <c r="N166" s="29"/>
      <c r="O166" s="11"/>
      <c r="P166" s="26"/>
      <c r="Q166" s="30"/>
      <c r="R166" s="17"/>
      <c r="S166" s="31"/>
      <c r="T166" s="17"/>
      <c r="U166" s="33"/>
      <c r="V166" s="14"/>
      <c r="W166" s="17"/>
      <c r="X166" s="14"/>
      <c r="Y166" s="34"/>
      <c r="Z166" s="48"/>
      <c r="AA166" s="49"/>
      <c r="AB166" s="37"/>
    </row>
    <row r="167" spans="2:28" ht="13.5">
      <c r="B167" s="86"/>
      <c r="C167" s="16"/>
      <c r="D167" s="102"/>
      <c r="E167" s="40"/>
      <c r="F167" s="41"/>
      <c r="G167" s="12">
        <f>R167</f>
      </c>
      <c r="H167" s="19">
        <f>IF(E167="","",ROUNDDOWN(+F167*G167,0))</f>
      </c>
      <c r="I167" s="94"/>
      <c r="J167" s="16"/>
      <c r="K167" s="20"/>
      <c r="N167" s="42">
        <f>IF(B167="","",+B167)</f>
      </c>
      <c r="O167" s="16">
        <f>IF(C167="","",+C167)</f>
      </c>
      <c r="P167" s="39">
        <f>IF(D167="","",+D167)</f>
      </c>
      <c r="Q167" s="40">
        <f>IF(E167="","",+E167)</f>
      </c>
      <c r="R167" s="19">
        <f>IF(Q167="","",MIN(T167:AB167))</f>
      </c>
      <c r="S167" s="44"/>
      <c r="T167" s="19"/>
      <c r="U167" s="51"/>
      <c r="V167" s="12"/>
      <c r="W167" s="19"/>
      <c r="X167" s="12"/>
      <c r="Y167" s="45"/>
      <c r="Z167" s="15"/>
      <c r="AA167" s="46"/>
      <c r="AB167" s="47"/>
    </row>
    <row r="168" spans="2:28" ht="13.5">
      <c r="B168" s="29"/>
      <c r="C168" s="11"/>
      <c r="D168" s="101"/>
      <c r="E168" s="27"/>
      <c r="F168" s="28"/>
      <c r="G168" s="14"/>
      <c r="H168" s="90"/>
      <c r="I168" s="11">
        <f>IF(G169=0,,IF(MIN(T169,V169)=T169,S168,IF(MIN(T169,V169)=V169,U168,)))</f>
        <v>0</v>
      </c>
      <c r="J168" s="11"/>
      <c r="K168" s="18"/>
      <c r="N168" s="29"/>
      <c r="O168" s="11"/>
      <c r="P168" s="26"/>
      <c r="Q168" s="30"/>
      <c r="R168" s="17"/>
      <c r="S168" s="31"/>
      <c r="T168" s="17"/>
      <c r="U168" s="33"/>
      <c r="V168" s="14"/>
      <c r="W168" s="17"/>
      <c r="X168" s="14"/>
      <c r="Y168" s="34"/>
      <c r="Z168" s="48"/>
      <c r="AA168" s="49"/>
      <c r="AB168" s="37"/>
    </row>
    <row r="169" spans="2:28" ht="13.5">
      <c r="B169" s="86"/>
      <c r="C169" s="16"/>
      <c r="D169" s="102"/>
      <c r="E169" s="40"/>
      <c r="F169" s="41"/>
      <c r="G169" s="12">
        <f>R169</f>
      </c>
      <c r="H169" s="19">
        <f>IF(E169="","",ROUNDDOWN(+F169*G169,0))</f>
      </c>
      <c r="I169" s="89">
        <f>IF(G169=0,,IF(MIN(T169,V169)=T169,S169,IF(MIN(T169,V169)=V169,U169,)))</f>
        <v>0</v>
      </c>
      <c r="J169" s="16"/>
      <c r="K169" s="20"/>
      <c r="N169" s="42">
        <f>IF(B169="","",+B169)</f>
      </c>
      <c r="O169" s="16">
        <f>IF(C169="","",+C169)</f>
      </c>
      <c r="P169" s="39">
        <f>IF(D169="","",+D169)</f>
      </c>
      <c r="Q169" s="40">
        <f>IF(E169="","",+E169)</f>
      </c>
      <c r="R169" s="19">
        <f>IF(Q169="","",MIN(T169:AB169))</f>
      </c>
      <c r="S169" s="44"/>
      <c r="T169" s="19"/>
      <c r="U169" s="51"/>
      <c r="V169" s="12"/>
      <c r="W169" s="19"/>
      <c r="X169" s="12"/>
      <c r="Y169" s="45"/>
      <c r="Z169" s="15"/>
      <c r="AA169" s="46"/>
      <c r="AB169" s="47"/>
    </row>
    <row r="170" spans="2:28" ht="13.5">
      <c r="B170" s="29"/>
      <c r="C170" s="11"/>
      <c r="D170" s="101"/>
      <c r="E170" s="27"/>
      <c r="F170" s="28"/>
      <c r="G170" s="14"/>
      <c r="H170" s="90"/>
      <c r="I170" s="11">
        <f>IF(G171=0,,IF(MIN(T171,V171)=T171,S170,IF(MIN(T171,V171)=V171,U170,)))</f>
        <v>0</v>
      </c>
      <c r="J170" s="11"/>
      <c r="K170" s="18"/>
      <c r="N170" s="29"/>
      <c r="O170" s="11"/>
      <c r="P170" s="26"/>
      <c r="Q170" s="30"/>
      <c r="R170" s="17"/>
      <c r="S170" s="31"/>
      <c r="T170" s="17"/>
      <c r="U170" s="33"/>
      <c r="V170" s="14"/>
      <c r="W170" s="17"/>
      <c r="X170" s="14"/>
      <c r="Y170" s="34"/>
      <c r="Z170" s="48"/>
      <c r="AA170" s="49"/>
      <c r="AB170" s="37"/>
    </row>
    <row r="171" spans="2:28" ht="13.5">
      <c r="B171" s="42"/>
      <c r="C171" s="16"/>
      <c r="D171" s="102"/>
      <c r="E171" s="40"/>
      <c r="F171" s="41"/>
      <c r="G171" s="12">
        <f>R171</f>
      </c>
      <c r="H171" s="19">
        <f>IF(E171="","",ROUNDDOWN(+F171*G171,0))</f>
      </c>
      <c r="I171" s="89">
        <f>IF(G171=0,,IF(MIN(T171,V171)=T171,S171,IF(MIN(T171,V171)=V171,U171,)))</f>
        <v>0</v>
      </c>
      <c r="J171" s="16"/>
      <c r="K171" s="20"/>
      <c r="N171" s="42">
        <f>IF(B171="","",+B171)</f>
      </c>
      <c r="O171" s="16">
        <f>IF(C171="","",+C171)</f>
      </c>
      <c r="P171" s="39">
        <f>IF(D171="","",+D171)</f>
      </c>
      <c r="Q171" s="40">
        <f>IF(E171="","",+E171)</f>
      </c>
      <c r="R171" s="19">
        <f>IF(Q171="","",MIN(T171:AB171))</f>
      </c>
      <c r="S171" s="44"/>
      <c r="T171" s="19"/>
      <c r="U171" s="51"/>
      <c r="V171" s="12"/>
      <c r="W171" s="19"/>
      <c r="X171" s="12"/>
      <c r="Y171" s="45"/>
      <c r="Z171" s="15"/>
      <c r="AA171" s="46"/>
      <c r="AB171" s="47"/>
    </row>
    <row r="172" spans="2:28" ht="13.5">
      <c r="B172" s="29"/>
      <c r="C172" s="11"/>
      <c r="D172" s="101"/>
      <c r="E172" s="27"/>
      <c r="F172" s="87"/>
      <c r="G172" s="14"/>
      <c r="H172" s="90"/>
      <c r="I172" s="11">
        <f>IF(G173=0,,IF(MIN(T173,V173)=T173,S172,IF(MIN(T173,V173)=V173,U172,)))</f>
        <v>0</v>
      </c>
      <c r="J172" s="11"/>
      <c r="K172" s="18"/>
      <c r="N172" s="29"/>
      <c r="O172" s="11"/>
      <c r="P172" s="26"/>
      <c r="Q172" s="30"/>
      <c r="R172" s="17"/>
      <c r="S172" s="31"/>
      <c r="T172" s="17"/>
      <c r="U172" s="33"/>
      <c r="V172" s="14"/>
      <c r="W172" s="17"/>
      <c r="X172" s="14"/>
      <c r="Y172" s="34"/>
      <c r="Z172" s="48"/>
      <c r="AA172" s="49"/>
      <c r="AB172" s="37"/>
    </row>
    <row r="173" spans="2:28" ht="13.5">
      <c r="B173" s="42"/>
      <c r="C173" s="16"/>
      <c r="D173" s="102"/>
      <c r="E173" s="40"/>
      <c r="F173" s="41"/>
      <c r="G173" s="12">
        <f>R173</f>
      </c>
      <c r="H173" s="19">
        <f>IF(E173="","",ROUNDDOWN(+F173*G173,0))</f>
      </c>
      <c r="I173" s="89">
        <f>IF(G173=0,,IF(MIN(T173,V173)=T173,S173,IF(MIN(T173,V173)=V173,U173,)))</f>
        <v>0</v>
      </c>
      <c r="J173" s="16"/>
      <c r="K173" s="20"/>
      <c r="N173" s="42">
        <f>IF(B173="","",+B173)</f>
      </c>
      <c r="O173" s="16">
        <f>IF(C173="","",+C173)</f>
      </c>
      <c r="P173" s="39">
        <f>IF(D173="","",+D173)</f>
      </c>
      <c r="Q173" s="40">
        <f>IF(E173="","",+E173)</f>
      </c>
      <c r="R173" s="19">
        <f>IF(Q173="","",MIN(T173:AB173))</f>
      </c>
      <c r="S173" s="44"/>
      <c r="T173" s="19"/>
      <c r="U173" s="51"/>
      <c r="V173" s="12"/>
      <c r="W173" s="19"/>
      <c r="X173" s="12"/>
      <c r="Y173" s="45"/>
      <c r="Z173" s="15"/>
      <c r="AA173" s="46"/>
      <c r="AB173" s="47"/>
    </row>
    <row r="174" spans="2:28" ht="13.5">
      <c r="B174" s="29"/>
      <c r="C174" s="11"/>
      <c r="D174" s="101"/>
      <c r="E174" s="27"/>
      <c r="F174" s="28"/>
      <c r="G174" s="14"/>
      <c r="H174" s="90"/>
      <c r="I174" s="11">
        <f>IF(G175=0,,IF(MIN(T175,V175)=T175,S174,IF(MIN(T175,V175)=V175,U174,)))</f>
        <v>0</v>
      </c>
      <c r="J174" s="11"/>
      <c r="K174" s="18"/>
      <c r="N174" s="53"/>
      <c r="O174" s="54"/>
      <c r="P174" s="55"/>
      <c r="Q174" s="56"/>
      <c r="R174" s="57"/>
      <c r="S174" s="31"/>
      <c r="T174" s="17"/>
      <c r="U174" s="33"/>
      <c r="V174" s="14"/>
      <c r="W174" s="17"/>
      <c r="X174" s="14"/>
      <c r="Y174" s="34"/>
      <c r="Z174" s="48"/>
      <c r="AA174" s="49"/>
      <c r="AB174" s="37"/>
    </row>
    <row r="175" spans="2:28" ht="13.5">
      <c r="B175" s="86"/>
      <c r="C175" s="16"/>
      <c r="D175" s="102"/>
      <c r="E175" s="40"/>
      <c r="F175" s="41"/>
      <c r="G175" s="12">
        <f>R175</f>
      </c>
      <c r="H175" s="19">
        <f>IF(E175="","",ROUNDDOWN(+F175*G175,0))</f>
      </c>
      <c r="I175" s="89">
        <f>IF(G175=0,,IF(MIN(T175,V175)=T175,S175,IF(MIN(T175,V175)=V175,U175,)))</f>
        <v>0</v>
      </c>
      <c r="J175" s="16"/>
      <c r="K175" s="20"/>
      <c r="N175" s="85"/>
      <c r="O175" s="16">
        <f>IF(C175="","",+C175)</f>
      </c>
      <c r="P175" s="39">
        <f>IF(D175="","",+D175)</f>
      </c>
      <c r="Q175" s="40">
        <f>IF(E175="","",+E175)</f>
      </c>
      <c r="R175" s="19">
        <f>IF(Q175="","",MIN(T175:AB175))</f>
      </c>
      <c r="S175" s="44"/>
      <c r="T175" s="19"/>
      <c r="U175" s="51"/>
      <c r="V175" s="12"/>
      <c r="W175" s="19"/>
      <c r="X175" s="12"/>
      <c r="Y175" s="45"/>
      <c r="Z175" s="15"/>
      <c r="AA175" s="46"/>
      <c r="AB175" s="47"/>
    </row>
    <row r="176" spans="2:28" ht="13.5">
      <c r="B176" s="29"/>
      <c r="C176" s="11"/>
      <c r="D176" s="101"/>
      <c r="E176" s="27"/>
      <c r="F176" s="28"/>
      <c r="G176" s="14"/>
      <c r="H176" s="90"/>
      <c r="I176" s="11">
        <f>IF(G177=0,,IF(MIN(T177,V177)=T177,S176,IF(MIN(T177,V177)=V177,U176,)))</f>
        <v>0</v>
      </c>
      <c r="J176" s="11"/>
      <c r="K176" s="18"/>
      <c r="N176" s="53"/>
      <c r="O176" s="54"/>
      <c r="P176" s="55"/>
      <c r="Q176" s="56"/>
      <c r="R176" s="57"/>
      <c r="S176" s="31"/>
      <c r="T176" s="17"/>
      <c r="U176" s="33"/>
      <c r="V176" s="14"/>
      <c r="W176" s="17"/>
      <c r="X176" s="14"/>
      <c r="Y176" s="34"/>
      <c r="Z176" s="48"/>
      <c r="AA176" s="49"/>
      <c r="AB176" s="37"/>
    </row>
    <row r="177" spans="2:28" ht="13.5">
      <c r="B177" s="86"/>
      <c r="C177" s="16"/>
      <c r="D177" s="102"/>
      <c r="E177" s="40"/>
      <c r="F177" s="41"/>
      <c r="G177" s="12">
        <f>R177</f>
      </c>
      <c r="H177" s="19">
        <f>IF(E177="","",ROUNDDOWN(+F177*G177,0))</f>
      </c>
      <c r="I177" s="89">
        <f>IF(G177=0,,IF(MIN(T177,V177)=T177,S177,IF(MIN(T177,V177)=V177,U177,)))</f>
        <v>0</v>
      </c>
      <c r="J177" s="16"/>
      <c r="K177" s="20"/>
      <c r="N177" s="85"/>
      <c r="O177" s="16">
        <f>IF(C177="","",+C177)</f>
      </c>
      <c r="P177" s="39">
        <f>IF(D177="","",+D177)</f>
      </c>
      <c r="Q177" s="40">
        <f>IF(E177="","",+E177)</f>
      </c>
      <c r="R177" s="19">
        <f>IF(Q177="","",MIN(T177:AB177))</f>
      </c>
      <c r="S177" s="44"/>
      <c r="T177" s="19"/>
      <c r="U177" s="51"/>
      <c r="V177" s="12"/>
      <c r="W177" s="19"/>
      <c r="X177" s="12"/>
      <c r="Y177" s="45"/>
      <c r="Z177" s="15"/>
      <c r="AA177" s="46"/>
      <c r="AB177" s="47"/>
    </row>
    <row r="178" spans="2:28" ht="13.5">
      <c r="B178" s="29"/>
      <c r="C178" s="11"/>
      <c r="D178" s="101"/>
      <c r="E178" s="27"/>
      <c r="F178" s="28"/>
      <c r="G178" s="14"/>
      <c r="H178" s="90"/>
      <c r="I178" s="11">
        <f>IF(G179=0,,IF(MIN(T179,V179)=T179,S178,IF(MIN(T179,V179)=V179,U178,)))</f>
        <v>0</v>
      </c>
      <c r="J178" s="11"/>
      <c r="K178" s="18"/>
      <c r="N178" s="29"/>
      <c r="O178" s="11"/>
      <c r="P178" s="26"/>
      <c r="Q178" s="30"/>
      <c r="R178" s="17"/>
      <c r="S178" s="31"/>
      <c r="T178" s="17"/>
      <c r="U178" s="33"/>
      <c r="V178" s="14"/>
      <c r="W178" s="17"/>
      <c r="X178" s="14"/>
      <c r="Y178" s="34"/>
      <c r="Z178" s="48"/>
      <c r="AA178" s="49"/>
      <c r="AB178" s="37"/>
    </row>
    <row r="179" spans="2:28" ht="13.5">
      <c r="B179" s="42"/>
      <c r="C179" s="16"/>
      <c r="D179" s="102"/>
      <c r="E179" s="40"/>
      <c r="F179" s="41"/>
      <c r="G179" s="12">
        <f>R179</f>
      </c>
      <c r="H179" s="19">
        <f>IF(E179="","",ROUNDDOWN(+F179*G179,0))</f>
      </c>
      <c r="I179" s="89">
        <f>IF(G179=0,,IF(MIN(T179,V179)=T179,S179,IF(MIN(T179,V179)=V179,U179,)))</f>
        <v>0</v>
      </c>
      <c r="J179" s="16"/>
      <c r="K179" s="20"/>
      <c r="N179" s="42">
        <f>IF(B179="","",+B179)</f>
      </c>
      <c r="O179" s="16">
        <f>IF(C179="","",+C179)</f>
      </c>
      <c r="P179" s="39">
        <f>IF(D179="","",+D179)</f>
      </c>
      <c r="Q179" s="40">
        <f>IF(E179="","",+E179)</f>
      </c>
      <c r="R179" s="19">
        <f>IF(Q179="","",MIN(T179:AB179))</f>
      </c>
      <c r="S179" s="44"/>
      <c r="T179" s="19"/>
      <c r="U179" s="51"/>
      <c r="V179" s="83"/>
      <c r="W179" s="19"/>
      <c r="X179" s="12"/>
      <c r="Y179" s="45"/>
      <c r="Z179" s="15"/>
      <c r="AA179" s="46"/>
      <c r="AB179" s="47"/>
    </row>
    <row r="180" spans="2:28" ht="13.5">
      <c r="B180" s="29"/>
      <c r="C180" s="11"/>
      <c r="D180" s="101"/>
      <c r="E180" s="27"/>
      <c r="F180" s="28"/>
      <c r="G180" s="14"/>
      <c r="H180" s="90"/>
      <c r="I180" s="11">
        <f>IF(G181=0,,IF(MIN(T181,V181)=T181,S180,IF(MIN(T181,V181)=V181,U180,)))</f>
        <v>0</v>
      </c>
      <c r="J180" s="11"/>
      <c r="K180" s="18"/>
      <c r="N180" s="53"/>
      <c r="O180" s="54"/>
      <c r="P180" s="55"/>
      <c r="Q180" s="56"/>
      <c r="R180" s="57"/>
      <c r="S180" s="31"/>
      <c r="T180" s="57"/>
      <c r="U180" s="33"/>
      <c r="V180" s="60"/>
      <c r="W180" s="33"/>
      <c r="X180" s="14"/>
      <c r="Y180" s="34"/>
      <c r="Z180" s="48"/>
      <c r="AA180" s="49"/>
      <c r="AB180" s="37"/>
    </row>
    <row r="181" spans="2:28" ht="13.5">
      <c r="B181" s="42"/>
      <c r="C181" s="16"/>
      <c r="D181" s="102"/>
      <c r="E181" s="40"/>
      <c r="F181" s="41"/>
      <c r="G181" s="12">
        <f>R181</f>
      </c>
      <c r="H181" s="19">
        <f>IF(E181="","",ROUNDDOWN(+F181*G181,0))</f>
      </c>
      <c r="I181" s="89">
        <f>IF(G181=0,,IF(MIN(T181,V181)=T181,S181,IF(MIN(T181,V181)=V181,U181,)))</f>
        <v>0</v>
      </c>
      <c r="J181" s="16"/>
      <c r="K181" s="20"/>
      <c r="N181" s="85">
        <f>IF(B181="","",+B181)</f>
      </c>
      <c r="O181" s="16">
        <f>IF(C181="","",+C181)</f>
      </c>
      <c r="P181" s="39">
        <f>IF(D181="","",+D181)</f>
      </c>
      <c r="Q181" s="40">
        <f>IF(E181="","",+E181)</f>
      </c>
      <c r="R181" s="19">
        <f>IF(Q181="","",MIN(T181:AB181))</f>
      </c>
      <c r="S181" s="44"/>
      <c r="T181" s="19"/>
      <c r="U181" s="51"/>
      <c r="V181" s="12"/>
      <c r="W181" s="51"/>
      <c r="X181" s="12"/>
      <c r="Y181" s="45"/>
      <c r="Z181" s="15"/>
      <c r="AA181" s="46"/>
      <c r="AB181" s="47"/>
    </row>
    <row r="182" spans="2:28" ht="13.5">
      <c r="B182" s="29"/>
      <c r="C182" s="11"/>
      <c r="D182" s="101"/>
      <c r="E182" s="27"/>
      <c r="F182" s="87"/>
      <c r="G182" s="14"/>
      <c r="H182" s="90"/>
      <c r="I182" s="11">
        <f>IF(G183=0,,IF(MIN(T183,V183)=T183,S182,IF(MIN(T183,V183)=V183,U182,)))</f>
        <v>0</v>
      </c>
      <c r="J182" s="11"/>
      <c r="K182" s="18"/>
      <c r="N182" s="29"/>
      <c r="O182" s="11"/>
      <c r="P182" s="26"/>
      <c r="Q182" s="30"/>
      <c r="R182" s="17"/>
      <c r="S182" s="31"/>
      <c r="T182" s="17"/>
      <c r="U182" s="33"/>
      <c r="V182" s="14"/>
      <c r="W182" s="57"/>
      <c r="X182" s="60"/>
      <c r="Y182" s="61"/>
      <c r="Z182" s="62"/>
      <c r="AA182" s="63"/>
      <c r="AB182" s="64"/>
    </row>
    <row r="183" spans="2:28" ht="13.5">
      <c r="B183" s="85"/>
      <c r="C183" s="16"/>
      <c r="D183" s="102"/>
      <c r="E183" s="40"/>
      <c r="F183" s="41"/>
      <c r="G183" s="12">
        <f>R183</f>
      </c>
      <c r="H183" s="19">
        <f>IF(E183="","",ROUNDDOWN(+F183*G183,0))</f>
      </c>
      <c r="I183" s="89">
        <f>IF(G183=0,,IF(MIN(T183,V183)=T183,S183,IF(MIN(T183,V183)=V183,U183,)))</f>
        <v>0</v>
      </c>
      <c r="J183" s="16"/>
      <c r="K183" s="20"/>
      <c r="N183" s="42"/>
      <c r="O183" s="16">
        <f>IF(C183="","",+C183)</f>
      </c>
      <c r="P183" s="39">
        <f>IF(D183="","",+D183)</f>
      </c>
      <c r="Q183" s="40">
        <f>IF(E183="","",+E183)</f>
      </c>
      <c r="R183" s="19">
        <f>IF(Q183="","",MIN(T183:AB183))</f>
      </c>
      <c r="S183" s="44"/>
      <c r="T183" s="19"/>
      <c r="U183" s="51"/>
      <c r="V183" s="83"/>
      <c r="W183" s="19"/>
      <c r="X183" s="12"/>
      <c r="Y183" s="45"/>
      <c r="Z183" s="15"/>
      <c r="AA183" s="46"/>
      <c r="AB183" s="47"/>
    </row>
    <row r="184" spans="2:28" ht="13.5">
      <c r="B184" s="29"/>
      <c r="C184" s="11"/>
      <c r="D184" s="101"/>
      <c r="E184" s="27"/>
      <c r="F184" s="28"/>
      <c r="G184" s="14"/>
      <c r="H184" s="90"/>
      <c r="I184" s="11">
        <f>IF(G185=0,,IF(MIN(T185,V185)=T185,S184,IF(MIN(T185,V185)=V185,U184,)))</f>
        <v>0</v>
      </c>
      <c r="J184" s="11"/>
      <c r="K184" s="18"/>
      <c r="N184" s="29"/>
      <c r="O184" s="11"/>
      <c r="P184" s="26">
        <f>D184</f>
        <v>0</v>
      </c>
      <c r="Q184" s="30"/>
      <c r="R184" s="17"/>
      <c r="S184" s="31"/>
      <c r="T184" s="17"/>
      <c r="U184" s="33"/>
      <c r="V184" s="14"/>
      <c r="W184" s="17"/>
      <c r="X184" s="14"/>
      <c r="Y184" s="34"/>
      <c r="Z184" s="48"/>
      <c r="AA184" s="49"/>
      <c r="AB184" s="37"/>
    </row>
    <row r="185" spans="2:28" ht="13.5">
      <c r="B185" s="86"/>
      <c r="C185" s="16"/>
      <c r="D185" s="102"/>
      <c r="E185" s="40"/>
      <c r="F185" s="41"/>
      <c r="G185" s="12">
        <f>R185</f>
      </c>
      <c r="H185" s="19">
        <f>IF(E185="","",ROUNDDOWN(+F185*G185,0))</f>
      </c>
      <c r="I185" s="89">
        <f>IF(G185=0,,IF(MIN(T185,V185)=T185,S185,IF(MIN(T185,V185)=V185,U185,)))</f>
        <v>0</v>
      </c>
      <c r="J185" s="16"/>
      <c r="K185" s="20"/>
      <c r="N185" s="42">
        <f>IF(B185="","",+B185)</f>
      </c>
      <c r="O185" s="16">
        <f>IF(C185="","",+C185)</f>
      </c>
      <c r="P185" s="39">
        <f>IF(D185="","",+D185)</f>
      </c>
      <c r="Q185" s="40">
        <f>IF(E185="","",+E185)</f>
      </c>
      <c r="R185" s="19">
        <f>IF(Q185="","",MIN(T185:AB185))</f>
      </c>
      <c r="S185" s="44"/>
      <c r="T185" s="19"/>
      <c r="U185" s="51"/>
      <c r="V185" s="12"/>
      <c r="W185" s="19"/>
      <c r="X185" s="12"/>
      <c r="Y185" s="45"/>
      <c r="Z185" s="15"/>
      <c r="AA185" s="46"/>
      <c r="AB185" s="47"/>
    </row>
    <row r="186" spans="2:28" ht="13.5">
      <c r="B186" s="29"/>
      <c r="C186" s="11"/>
      <c r="D186" s="101"/>
      <c r="E186" s="27"/>
      <c r="F186" s="28"/>
      <c r="G186" s="14"/>
      <c r="H186" s="90"/>
      <c r="I186" s="11">
        <f>IF(G187=0,,IF(MIN(T187,V187)=T187,S186,IF(MIN(T187,V187)=V187,U186,)))</f>
        <v>0</v>
      </c>
      <c r="J186" s="11"/>
      <c r="K186" s="18"/>
      <c r="N186" s="29"/>
      <c r="O186" s="11"/>
      <c r="P186" s="26"/>
      <c r="Q186" s="30"/>
      <c r="R186" s="17"/>
      <c r="S186" s="31"/>
      <c r="T186" s="17"/>
      <c r="U186" s="33"/>
      <c r="V186" s="14"/>
      <c r="W186" s="17"/>
      <c r="X186" s="14"/>
      <c r="Y186" s="34"/>
      <c r="Z186" s="48"/>
      <c r="AA186" s="49"/>
      <c r="AB186" s="37"/>
    </row>
    <row r="187" spans="2:28" ht="13.5">
      <c r="B187" s="86"/>
      <c r="C187" s="16"/>
      <c r="D187" s="102"/>
      <c r="E187" s="40"/>
      <c r="F187" s="41"/>
      <c r="G187" s="12">
        <f>R187</f>
      </c>
      <c r="H187" s="19">
        <f>IF(E187="","",ROUNDDOWN(+F187*G187,0))</f>
      </c>
      <c r="I187" s="89">
        <f>IF(G187=0,,IF(MIN(T187,V187)=T187,S187,IF(MIN(T187,V187)=V187,U187,)))</f>
        <v>0</v>
      </c>
      <c r="J187" s="16"/>
      <c r="K187" s="20"/>
      <c r="N187" s="42">
        <f>IF(B187="","",+B187)</f>
      </c>
      <c r="O187" s="16">
        <f>IF(C187="","",+C187)</f>
      </c>
      <c r="P187" s="39">
        <f>IF(D187="","",+D187)</f>
      </c>
      <c r="Q187" s="40">
        <f>IF(E187="","",+E187)</f>
      </c>
      <c r="R187" s="19">
        <f>IF(Q187="","",MIN(T187:AB187))</f>
      </c>
      <c r="S187" s="44"/>
      <c r="T187" s="19"/>
      <c r="U187" s="51"/>
      <c r="V187" s="12"/>
      <c r="W187" s="19"/>
      <c r="X187" s="12"/>
      <c r="Y187" s="45"/>
      <c r="Z187" s="15"/>
      <c r="AA187" s="46"/>
      <c r="AB187" s="47"/>
    </row>
    <row r="188" spans="2:28" ht="13.5">
      <c r="B188" s="29"/>
      <c r="C188" s="11"/>
      <c r="D188" s="101"/>
      <c r="E188" s="27"/>
      <c r="F188" s="28"/>
      <c r="G188" s="14"/>
      <c r="H188" s="90"/>
      <c r="I188" s="11">
        <f>IF(G189=0,,IF(MIN(T189,V189)=T189,S188,IF(MIN(T189,V189)=V189,U188,)))</f>
        <v>0</v>
      </c>
      <c r="J188" s="11"/>
      <c r="K188" s="18"/>
      <c r="N188" s="29"/>
      <c r="O188" s="11"/>
      <c r="P188" s="26"/>
      <c r="Q188" s="30"/>
      <c r="R188" s="17"/>
      <c r="S188" s="31"/>
      <c r="T188" s="17"/>
      <c r="U188" s="33"/>
      <c r="V188" s="14"/>
      <c r="W188" s="17"/>
      <c r="X188" s="14"/>
      <c r="Y188" s="34"/>
      <c r="Z188" s="48"/>
      <c r="AA188" s="49"/>
      <c r="AB188" s="37"/>
    </row>
    <row r="189" spans="2:28" ht="13.5">
      <c r="B189" s="42"/>
      <c r="C189" s="16"/>
      <c r="D189" s="102"/>
      <c r="E189" s="40"/>
      <c r="F189" s="41"/>
      <c r="G189" s="12">
        <f>R189</f>
      </c>
      <c r="H189" s="19">
        <f>IF(E189="","",ROUNDDOWN(+F189*G189,0))</f>
      </c>
      <c r="I189" s="89">
        <f>IF(G189=0,,IF(MIN(T189,V189)=T189,S189,IF(MIN(T189,V189)=V189,U189,)))</f>
        <v>0</v>
      </c>
      <c r="J189" s="16"/>
      <c r="K189" s="20"/>
      <c r="N189" s="42">
        <f>IF(B189="","",+B189)</f>
      </c>
      <c r="O189" s="16">
        <f>IF(C189="","",+C189)</f>
      </c>
      <c r="P189" s="39">
        <f>IF(D189="","",+D189)</f>
      </c>
      <c r="Q189" s="40">
        <f>IF(E189="","",+E189)</f>
      </c>
      <c r="R189" s="19">
        <f>IF(Q189="","",MIN(T189:AB189))</f>
      </c>
      <c r="S189" s="44"/>
      <c r="T189" s="19"/>
      <c r="U189" s="51"/>
      <c r="V189" s="12"/>
      <c r="W189" s="19"/>
      <c r="X189" s="12"/>
      <c r="Y189" s="45"/>
      <c r="Z189" s="15"/>
      <c r="AA189" s="46"/>
      <c r="AB189" s="47"/>
    </row>
    <row r="190" spans="2:28" ht="13.5">
      <c r="B190" s="29"/>
      <c r="C190" s="11"/>
      <c r="D190" s="101"/>
      <c r="E190" s="27"/>
      <c r="F190" s="28"/>
      <c r="G190" s="14"/>
      <c r="H190" s="90"/>
      <c r="I190" s="11">
        <f>IF(G191=0,,IF(MIN(T191,V191)=T191,S190,IF(MIN(T191,V191)=V191,U190,)))</f>
        <v>0</v>
      </c>
      <c r="J190" s="11"/>
      <c r="K190" s="18"/>
      <c r="N190" s="29"/>
      <c r="O190" s="11"/>
      <c r="P190" s="26"/>
      <c r="Q190" s="30"/>
      <c r="R190" s="17"/>
      <c r="S190" s="31"/>
      <c r="T190" s="17"/>
      <c r="U190" s="33"/>
      <c r="V190" s="14"/>
      <c r="W190" s="17"/>
      <c r="X190" s="14"/>
      <c r="Y190" s="34"/>
      <c r="Z190" s="48"/>
      <c r="AA190" s="49"/>
      <c r="AB190" s="37"/>
    </row>
    <row r="191" spans="2:28" ht="13.5">
      <c r="B191" s="42"/>
      <c r="C191" s="16"/>
      <c r="D191" s="102"/>
      <c r="E191" s="40"/>
      <c r="F191" s="41"/>
      <c r="G191" s="12">
        <f>R191</f>
      </c>
      <c r="H191" s="19">
        <f>IF(E191="","",ROUNDDOWN(+F191*G191,0))</f>
      </c>
      <c r="I191" s="89">
        <f>IF(G191=0,,IF(MIN(T191,V191)=T191,S191,IF(MIN(T191,V191)=V191,U191,)))</f>
        <v>0</v>
      </c>
      <c r="J191" s="16"/>
      <c r="K191" s="20"/>
      <c r="N191" s="42">
        <f>IF(B191="","",+B191)</f>
      </c>
      <c r="O191" s="16">
        <f>IF(C191="","",+C191)</f>
      </c>
      <c r="P191" s="39">
        <f>IF(D191="","",+D191)</f>
      </c>
      <c r="Q191" s="40">
        <f>IF(E191="","",+E191)</f>
      </c>
      <c r="R191" s="19">
        <f>IF(Q191="","",MIN(T191:AB191))</f>
      </c>
      <c r="S191" s="44"/>
      <c r="T191" s="19"/>
      <c r="U191" s="51"/>
      <c r="V191" s="12"/>
      <c r="W191" s="19"/>
      <c r="X191" s="12"/>
      <c r="Y191" s="45"/>
      <c r="Z191" s="15"/>
      <c r="AA191" s="46"/>
      <c r="AB191" s="47"/>
    </row>
    <row r="192" spans="2:28" ht="13.5">
      <c r="B192" s="29"/>
      <c r="C192" s="11"/>
      <c r="D192" s="101"/>
      <c r="E192" s="27"/>
      <c r="F192" s="28"/>
      <c r="G192" s="14"/>
      <c r="H192" s="90"/>
      <c r="I192" s="11">
        <f>IF(G193=0,,IF(MIN(T193,V193)=T193,S192,IF(MIN(T193,V193)=V193,U192,)))</f>
        <v>0</v>
      </c>
      <c r="J192" s="11"/>
      <c r="K192" s="18"/>
      <c r="N192" s="29"/>
      <c r="O192" s="11"/>
      <c r="P192" s="26"/>
      <c r="Q192" s="30"/>
      <c r="R192" s="17"/>
      <c r="S192" s="31"/>
      <c r="T192" s="17"/>
      <c r="U192" s="33"/>
      <c r="V192" s="14"/>
      <c r="W192" s="17"/>
      <c r="X192" s="14"/>
      <c r="Y192" s="34"/>
      <c r="Z192" s="48"/>
      <c r="AA192" s="49"/>
      <c r="AB192" s="37"/>
    </row>
    <row r="193" spans="2:28" ht="13.5">
      <c r="B193" s="42"/>
      <c r="C193" s="16"/>
      <c r="D193" s="102"/>
      <c r="E193" s="40"/>
      <c r="F193" s="41"/>
      <c r="G193" s="12">
        <f>R193</f>
      </c>
      <c r="H193" s="19">
        <f>IF(E193="","",ROUNDDOWN(+F193*G193,0))</f>
      </c>
      <c r="I193" s="89">
        <f>IF(G193=0,,IF(MIN(T193,V193)=T193,S193,IF(MIN(T193,V193)=V193,U193,)))</f>
        <v>0</v>
      </c>
      <c r="J193" s="16"/>
      <c r="K193" s="20"/>
      <c r="N193" s="42">
        <f>IF(B193="","",+B193)</f>
      </c>
      <c r="O193" s="16">
        <f>IF(C193="","",+C193)</f>
      </c>
      <c r="P193" s="39">
        <f>IF(D193="","",+D193)</f>
      </c>
      <c r="Q193" s="40">
        <f>IF(E193="","",+E193)</f>
      </c>
      <c r="R193" s="19">
        <f>IF(Q193="","",MIN(T193:AB193))</f>
      </c>
      <c r="S193" s="44"/>
      <c r="T193" s="19"/>
      <c r="U193" s="51"/>
      <c r="V193" s="12"/>
      <c r="W193" s="19"/>
      <c r="X193" s="12"/>
      <c r="Y193" s="45"/>
      <c r="Z193" s="15"/>
      <c r="AA193" s="46"/>
      <c r="AB193" s="47"/>
    </row>
    <row r="194" spans="2:28" ht="13.5">
      <c r="B194" s="29"/>
      <c r="C194" s="11"/>
      <c r="D194" s="101"/>
      <c r="E194" s="27"/>
      <c r="F194" s="28"/>
      <c r="G194" s="14"/>
      <c r="H194" s="90"/>
      <c r="I194" s="11">
        <f>IF(G195=0,,IF(MIN(T195,V195)=T195,S194,IF(MIN(T195,V195)=V195,U194,)))</f>
        <v>0</v>
      </c>
      <c r="J194" s="11"/>
      <c r="K194" s="18"/>
      <c r="N194" s="29"/>
      <c r="O194" s="11"/>
      <c r="P194" s="26"/>
      <c r="Q194" s="30"/>
      <c r="R194" s="17"/>
      <c r="S194" s="31"/>
      <c r="T194" s="17"/>
      <c r="U194" s="33"/>
      <c r="V194" s="14"/>
      <c r="W194" s="17"/>
      <c r="X194" s="14"/>
      <c r="Y194" s="34"/>
      <c r="Z194" s="48"/>
      <c r="AA194" s="49"/>
      <c r="AB194" s="37"/>
    </row>
    <row r="195" spans="2:28" ht="13.5">
      <c r="B195" s="42"/>
      <c r="C195" s="16"/>
      <c r="D195" s="102"/>
      <c r="E195" s="40"/>
      <c r="F195" s="41"/>
      <c r="G195" s="12">
        <f>R195</f>
      </c>
      <c r="H195" s="19">
        <f>IF(E195="","",ROUNDDOWN(+F195*G195,0))</f>
      </c>
      <c r="I195" s="89">
        <f>IF(G195=0,,IF(MIN(T195,V195)=T195,S195,IF(MIN(T195,V195)=V195,U195,)))</f>
        <v>0</v>
      </c>
      <c r="J195" s="16"/>
      <c r="K195" s="20"/>
      <c r="N195" s="42">
        <f>IF(B195="","",+B195)</f>
      </c>
      <c r="O195" s="16">
        <f>IF(C195="","",+C195)</f>
      </c>
      <c r="P195" s="39">
        <f>IF(D195="","",+D195)</f>
      </c>
      <c r="Q195" s="40">
        <f>IF(E195="","",+E195)</f>
      </c>
      <c r="R195" s="19">
        <f>IF(Q195="","",MIN(T195:AB195))</f>
      </c>
      <c r="S195" s="44"/>
      <c r="T195" s="19"/>
      <c r="U195" s="51"/>
      <c r="V195" s="12"/>
      <c r="W195" s="19"/>
      <c r="X195" s="12"/>
      <c r="Y195" s="45"/>
      <c r="Z195" s="15"/>
      <c r="AA195" s="46"/>
      <c r="AB195" s="47"/>
    </row>
    <row r="196" spans="2:28" ht="13.5">
      <c r="B196" s="29"/>
      <c r="C196" s="11"/>
      <c r="D196" s="101"/>
      <c r="E196" s="27"/>
      <c r="F196" s="28"/>
      <c r="G196" s="14"/>
      <c r="H196" s="90"/>
      <c r="I196" s="11">
        <f>IF(G197=0,,IF(MIN(T197,V197)=T197,S196,IF(MIN(T197,V197)=V197,U196,)))</f>
        <v>0</v>
      </c>
      <c r="J196" s="11"/>
      <c r="K196" s="18"/>
      <c r="N196" s="29"/>
      <c r="O196" s="11"/>
      <c r="P196" s="26"/>
      <c r="Q196" s="30"/>
      <c r="R196" s="17"/>
      <c r="S196" s="31"/>
      <c r="T196" s="17"/>
      <c r="U196" s="33"/>
      <c r="V196" s="14"/>
      <c r="W196" s="17"/>
      <c r="X196" s="14"/>
      <c r="Y196" s="34"/>
      <c r="Z196" s="48"/>
      <c r="AA196" s="49"/>
      <c r="AB196" s="37"/>
    </row>
    <row r="197" spans="2:28" ht="13.5">
      <c r="B197" s="42"/>
      <c r="C197" s="16"/>
      <c r="D197" s="102"/>
      <c r="E197" s="40"/>
      <c r="F197" s="41"/>
      <c r="G197" s="12">
        <f>R197</f>
      </c>
      <c r="H197" s="19">
        <f>IF(E197="","",ROUNDDOWN(+F197*G197,0))</f>
      </c>
      <c r="I197" s="89">
        <f>IF(G197=0,,IF(MIN(T197,V197)=T197,S197,IF(MIN(T197,V197)=V197,U197,)))</f>
        <v>0</v>
      </c>
      <c r="J197" s="16"/>
      <c r="K197" s="20"/>
      <c r="N197" s="42">
        <f>IF(B197="","",+B197)</f>
      </c>
      <c r="O197" s="16">
        <f>IF(C197="","",+C197)</f>
      </c>
      <c r="P197" s="39">
        <f>IF(D197="","",+D197)</f>
      </c>
      <c r="Q197" s="40">
        <f>IF(E197="","",+E197)</f>
      </c>
      <c r="R197" s="19">
        <f>IF(Q197="","",MIN(T197:AB197))</f>
      </c>
      <c r="S197" s="44"/>
      <c r="T197" s="19"/>
      <c r="U197" s="51"/>
      <c r="V197" s="12"/>
      <c r="W197" s="19"/>
      <c r="X197" s="12"/>
      <c r="Y197" s="45"/>
      <c r="Z197" s="15"/>
      <c r="AA197" s="46"/>
      <c r="AB197" s="47"/>
    </row>
    <row r="198" spans="2:28" ht="13.5">
      <c r="B198" s="29"/>
      <c r="C198" s="11"/>
      <c r="D198" s="101"/>
      <c r="E198" s="27"/>
      <c r="F198" s="28"/>
      <c r="G198" s="14"/>
      <c r="H198" s="17"/>
      <c r="I198" s="11"/>
      <c r="J198" s="11"/>
      <c r="K198" s="18"/>
      <c r="N198" s="29"/>
      <c r="O198" s="11"/>
      <c r="P198" s="26"/>
      <c r="Q198" s="30"/>
      <c r="R198" s="17"/>
      <c r="S198" s="31"/>
      <c r="T198" s="17"/>
      <c r="U198" s="33"/>
      <c r="V198" s="14"/>
      <c r="W198" s="17"/>
      <c r="X198" s="14"/>
      <c r="Y198" s="34"/>
      <c r="Z198" s="48"/>
      <c r="AA198" s="49"/>
      <c r="AB198" s="37"/>
    </row>
    <row r="199" spans="2:28" ht="14.25" thickBot="1">
      <c r="B199" s="73"/>
      <c r="C199" s="66"/>
      <c r="D199" s="103"/>
      <c r="E199" s="68"/>
      <c r="F199" s="69"/>
      <c r="G199" s="70"/>
      <c r="H199" s="71"/>
      <c r="I199" s="66"/>
      <c r="J199" s="66"/>
      <c r="K199" s="72"/>
      <c r="N199" s="73">
        <f>IF(B199="","",+B199)</f>
      </c>
      <c r="O199" s="66">
        <f>IF(C199="","",+C199)</f>
      </c>
      <c r="P199" s="67">
        <f>IF(D199="","",+D199)</f>
      </c>
      <c r="Q199" s="68">
        <f>IF(E199="","",+E199)</f>
      </c>
      <c r="R199" s="71">
        <f>IF(Q199="","",MIN(T199:AB199))</f>
      </c>
      <c r="S199" s="74"/>
      <c r="T199" s="71"/>
      <c r="U199" s="75"/>
      <c r="V199" s="70"/>
      <c r="W199" s="71"/>
      <c r="X199" s="70"/>
      <c r="Y199" s="76"/>
      <c r="Z199" s="77"/>
      <c r="AA199" s="78"/>
      <c r="AB199" s="79"/>
    </row>
    <row r="200" spans="2:28" ht="13.5">
      <c r="B200" s="11"/>
      <c r="C200" s="11"/>
      <c r="D200" s="104"/>
      <c r="E200" s="11"/>
      <c r="F200" s="80"/>
      <c r="G200" s="11"/>
      <c r="H200" s="11"/>
      <c r="I200" s="11"/>
      <c r="J200" s="81"/>
      <c r="K200" s="82"/>
      <c r="N200" s="11"/>
      <c r="O200" s="11"/>
      <c r="P200" s="11"/>
      <c r="Q200" s="11"/>
      <c r="R200" s="11"/>
      <c r="S200" s="11"/>
      <c r="T200" s="11"/>
      <c r="U200" s="11"/>
      <c r="V200" s="11"/>
      <c r="W200" s="11"/>
      <c r="X200" s="11"/>
      <c r="Y200" s="11"/>
      <c r="Z200" s="11"/>
      <c r="AA200" s="23" t="s">
        <v>0</v>
      </c>
      <c r="AB200" s="24" t="e">
        <f>+#REF!+1</f>
        <v>#REF!</v>
      </c>
    </row>
    <row r="201" spans="10:11" ht="14.25" thickBot="1">
      <c r="J201" s="23" t="s">
        <v>0</v>
      </c>
      <c r="K201" s="24" t="e">
        <f>K161+1</f>
        <v>#REF!</v>
      </c>
    </row>
    <row r="202" spans="2:28" ht="13.5">
      <c r="B202" s="155" t="s">
        <v>50</v>
      </c>
      <c r="C202" s="151"/>
      <c r="D202" s="166" t="s">
        <v>51</v>
      </c>
      <c r="E202" s="151" t="s">
        <v>52</v>
      </c>
      <c r="F202" s="159" t="s">
        <v>56</v>
      </c>
      <c r="G202" s="151" t="s">
        <v>53</v>
      </c>
      <c r="H202" s="157" t="s">
        <v>54</v>
      </c>
      <c r="I202" s="151" t="s">
        <v>55</v>
      </c>
      <c r="J202" s="151"/>
      <c r="K202" s="152"/>
      <c r="N202" s="155" t="s">
        <v>50</v>
      </c>
      <c r="O202" s="151"/>
      <c r="P202" s="157" t="s">
        <v>51</v>
      </c>
      <c r="Q202" s="151" t="s">
        <v>52</v>
      </c>
      <c r="R202" s="157" t="s">
        <v>22</v>
      </c>
      <c r="S202" s="151" t="s">
        <v>23</v>
      </c>
      <c r="T202" s="151"/>
      <c r="U202" s="161"/>
      <c r="V202" s="163"/>
      <c r="W202" s="161"/>
      <c r="X202" s="163"/>
      <c r="Y202" s="161"/>
      <c r="Z202" s="151"/>
      <c r="AA202" s="161" t="s">
        <v>24</v>
      </c>
      <c r="AB202" s="152"/>
    </row>
    <row r="203" spans="2:28" ht="14.25" thickBot="1">
      <c r="B203" s="156"/>
      <c r="C203" s="153"/>
      <c r="D203" s="167"/>
      <c r="E203" s="153"/>
      <c r="F203" s="160"/>
      <c r="G203" s="153"/>
      <c r="H203" s="158"/>
      <c r="I203" s="153"/>
      <c r="J203" s="153"/>
      <c r="K203" s="154"/>
      <c r="N203" s="156"/>
      <c r="O203" s="153"/>
      <c r="P203" s="158"/>
      <c r="Q203" s="153"/>
      <c r="R203" s="158"/>
      <c r="S203" s="153"/>
      <c r="T203" s="153"/>
      <c r="U203" s="162"/>
      <c r="V203" s="164"/>
      <c r="W203" s="162"/>
      <c r="X203" s="164"/>
      <c r="Y203" s="162"/>
      <c r="Z203" s="153"/>
      <c r="AA203" s="162"/>
      <c r="AB203" s="154"/>
    </row>
    <row r="204" spans="2:28" ht="14.25" thickTop="1">
      <c r="B204" s="29"/>
      <c r="C204" s="11"/>
      <c r="D204" s="101"/>
      <c r="E204" s="27"/>
      <c r="F204" s="28"/>
      <c r="G204" s="14"/>
      <c r="H204" s="17"/>
      <c r="I204" s="11"/>
      <c r="J204" s="11"/>
      <c r="K204" s="18"/>
      <c r="N204" s="29"/>
      <c r="O204" s="11"/>
      <c r="P204" s="26"/>
      <c r="Q204" s="30"/>
      <c r="R204" s="17"/>
      <c r="S204" s="31"/>
      <c r="T204" s="32"/>
      <c r="U204" s="33"/>
      <c r="V204" s="14"/>
      <c r="W204" s="32"/>
      <c r="X204" s="14"/>
      <c r="Y204" s="34"/>
      <c r="Z204" s="35"/>
      <c r="AA204" s="36"/>
      <c r="AB204" s="37"/>
    </row>
    <row r="205" spans="2:28" ht="13.5">
      <c r="B205" s="52"/>
      <c r="C205" s="16"/>
      <c r="D205" s="102"/>
      <c r="E205" s="40"/>
      <c r="F205" s="41"/>
      <c r="G205" s="12"/>
      <c r="H205" s="19">
        <f>IF(E205="","",ROUNDDOWN(+F205*G205,0))</f>
      </c>
      <c r="I205" s="16"/>
      <c r="J205" s="16"/>
      <c r="K205" s="20"/>
      <c r="N205" s="85">
        <f>B205</f>
        <v>0</v>
      </c>
      <c r="O205" s="16">
        <f>IF(C205="","",+C205)</f>
      </c>
      <c r="P205" s="39">
        <f>IF(D205="","",+D205)</f>
      </c>
      <c r="Q205" s="43">
        <f>IF(E205="","",+E205)</f>
      </c>
      <c r="R205" s="19"/>
      <c r="S205" s="44"/>
      <c r="T205" s="19"/>
      <c r="U205" s="51"/>
      <c r="V205" s="12"/>
      <c r="W205" s="19"/>
      <c r="X205" s="12"/>
      <c r="Y205" s="45"/>
      <c r="Z205" s="15"/>
      <c r="AA205" s="46"/>
      <c r="AB205" s="47"/>
    </row>
    <row r="206" spans="2:28" ht="13.5">
      <c r="B206" s="29"/>
      <c r="C206" s="11"/>
      <c r="D206" s="101"/>
      <c r="E206" s="27"/>
      <c r="F206" s="28"/>
      <c r="G206" s="14"/>
      <c r="H206" s="17"/>
      <c r="I206" s="11">
        <f>IF(G207=0,,IF(MIN(T207,V207)=T207,S206,IF(MIN(T207,V207)=V207,U206,)))</f>
        <v>0</v>
      </c>
      <c r="J206" s="11"/>
      <c r="K206" s="18"/>
      <c r="N206" s="29"/>
      <c r="O206" s="11"/>
      <c r="P206" s="26"/>
      <c r="Q206" s="30"/>
      <c r="R206" s="17"/>
      <c r="S206" s="31"/>
      <c r="T206" s="17"/>
      <c r="U206" s="33"/>
      <c r="V206" s="14"/>
      <c r="W206" s="17"/>
      <c r="X206" s="14"/>
      <c r="Y206" s="34"/>
      <c r="Z206" s="48"/>
      <c r="AA206" s="49"/>
      <c r="AB206" s="37"/>
    </row>
    <row r="207" spans="2:28" ht="13.5">
      <c r="B207" s="86"/>
      <c r="C207" s="16"/>
      <c r="D207" s="102"/>
      <c r="E207" s="40"/>
      <c r="F207" s="41"/>
      <c r="G207" s="12">
        <f>R207</f>
      </c>
      <c r="H207" s="19">
        <f>IF(E207="","",ROUNDDOWN(+F207*G207,0))</f>
      </c>
      <c r="I207" s="89">
        <f>IF(G207=0,,IF(MIN(T207,V207)=T207,S207,IF(MIN(T207,V207)=V207,U207,)))</f>
        <v>0</v>
      </c>
      <c r="J207" s="16"/>
      <c r="K207" s="20"/>
      <c r="N207" s="42">
        <f>IF(B207="","",+B207)</f>
      </c>
      <c r="O207" s="16">
        <f>IF(C207="","",+C207)</f>
      </c>
      <c r="P207" s="39">
        <f>IF(D207="","",+D207)</f>
      </c>
      <c r="Q207" s="40">
        <f>IF(E207="","",+E207)</f>
      </c>
      <c r="R207" s="19">
        <f>IF(Q207="","",MIN(T207:AB207))</f>
      </c>
      <c r="S207" s="44"/>
      <c r="T207" s="19"/>
      <c r="U207" s="51"/>
      <c r="V207" s="12"/>
      <c r="W207" s="19"/>
      <c r="X207" s="12"/>
      <c r="Y207" s="45"/>
      <c r="Z207" s="15"/>
      <c r="AA207" s="46"/>
      <c r="AB207" s="47"/>
    </row>
    <row r="208" spans="2:28" ht="13.5">
      <c r="B208" s="29"/>
      <c r="C208" s="11"/>
      <c r="D208" s="101"/>
      <c r="E208" s="27"/>
      <c r="F208" s="28"/>
      <c r="G208" s="14"/>
      <c r="H208" s="90"/>
      <c r="I208" s="11">
        <f>IF(G209=0,,IF(MIN(T209,V209)=T209,S208,IF(MIN(T209,V209)=V209,U208,)))</f>
        <v>0</v>
      </c>
      <c r="J208" s="11"/>
      <c r="K208" s="18"/>
      <c r="N208" s="29"/>
      <c r="O208" s="11"/>
      <c r="P208" s="26"/>
      <c r="Q208" s="30"/>
      <c r="R208" s="17"/>
      <c r="S208" s="31"/>
      <c r="T208" s="17"/>
      <c r="U208" s="33"/>
      <c r="V208" s="14"/>
      <c r="W208" s="17"/>
      <c r="X208" s="14"/>
      <c r="Y208" s="34"/>
      <c r="Z208" s="48"/>
      <c r="AA208" s="49"/>
      <c r="AB208" s="37"/>
    </row>
    <row r="209" spans="2:28" ht="13.5">
      <c r="B209" s="86"/>
      <c r="C209" s="16"/>
      <c r="D209" s="102"/>
      <c r="E209" s="40"/>
      <c r="F209" s="41"/>
      <c r="G209" s="12">
        <f>R209</f>
      </c>
      <c r="H209" s="19">
        <f>IF(E209="","",ROUNDDOWN(+F209*G209,0))</f>
      </c>
      <c r="I209" s="89">
        <f>IF(G209=0,,IF(MIN(T209,V209)=T209,S209,IF(MIN(T209,V209)=V209,U209,)))</f>
        <v>0</v>
      </c>
      <c r="J209" s="16"/>
      <c r="K209" s="20"/>
      <c r="N209" s="42">
        <f>IF(B209="","",+B209)</f>
      </c>
      <c r="O209" s="16">
        <f>IF(C209="","",+C209)</f>
      </c>
      <c r="P209" s="39">
        <f>IF(D209="","",+D209)</f>
      </c>
      <c r="Q209" s="40">
        <f>IF(E209="","",+E209)</f>
      </c>
      <c r="R209" s="19">
        <f>IF(Q209="","",MIN(T209:AB209))</f>
      </c>
      <c r="S209" s="44"/>
      <c r="T209" s="19"/>
      <c r="U209" s="51"/>
      <c r="V209" s="12"/>
      <c r="W209" s="19"/>
      <c r="X209" s="12"/>
      <c r="Y209" s="45"/>
      <c r="Z209" s="15"/>
      <c r="AA209" s="46"/>
      <c r="AB209" s="47"/>
    </row>
    <row r="210" spans="2:28" ht="13.5">
      <c r="B210" s="29"/>
      <c r="C210" s="11"/>
      <c r="D210" s="101"/>
      <c r="E210" s="27"/>
      <c r="F210" s="28"/>
      <c r="G210" s="14"/>
      <c r="H210" s="90"/>
      <c r="I210" s="11">
        <f>IF(G211=0,,IF(MIN(T211,V211)=T211,S210,IF(MIN(T211,V211)=V211,U210,)))</f>
        <v>0</v>
      </c>
      <c r="J210" s="11"/>
      <c r="K210" s="18"/>
      <c r="N210" s="29"/>
      <c r="O210" s="11"/>
      <c r="P210" s="26"/>
      <c r="Q210" s="30"/>
      <c r="R210" s="17"/>
      <c r="S210" s="31"/>
      <c r="T210" s="17"/>
      <c r="U210" s="33"/>
      <c r="V210" s="14"/>
      <c r="W210" s="17"/>
      <c r="X210" s="14"/>
      <c r="Y210" s="34"/>
      <c r="Z210" s="48"/>
      <c r="AA210" s="49"/>
      <c r="AB210" s="37"/>
    </row>
    <row r="211" spans="2:28" ht="13.5">
      <c r="B211" s="42"/>
      <c r="C211" s="16"/>
      <c r="D211" s="102"/>
      <c r="E211" s="40"/>
      <c r="F211" s="41"/>
      <c r="G211" s="12">
        <f>R211</f>
      </c>
      <c r="H211" s="19">
        <f>IF(E211="","",ROUNDDOWN(+F211*G211,0))</f>
      </c>
      <c r="I211" s="89">
        <f>IF(G211=0,,IF(MIN(T211,V211)=T211,S211,IF(MIN(T211,V211)=V211,U211,)))</f>
        <v>0</v>
      </c>
      <c r="J211" s="16"/>
      <c r="K211" s="20"/>
      <c r="N211" s="42">
        <f>IF(B211="","",+B211)</f>
      </c>
      <c r="O211" s="16">
        <f>IF(C211="","",+C211)</f>
      </c>
      <c r="P211" s="39">
        <f>IF(D211="","",+D211)</f>
      </c>
      <c r="Q211" s="40">
        <f>IF(E211="","",+E211)</f>
      </c>
      <c r="R211" s="19">
        <f>IF(Q211="","",MIN(T211:AB211))</f>
      </c>
      <c r="S211" s="44"/>
      <c r="T211" s="19"/>
      <c r="U211" s="51"/>
      <c r="V211" s="12"/>
      <c r="W211" s="19"/>
      <c r="X211" s="12"/>
      <c r="Y211" s="45"/>
      <c r="Z211" s="15"/>
      <c r="AA211" s="46"/>
      <c r="AB211" s="47"/>
    </row>
    <row r="212" spans="2:28" ht="13.5">
      <c r="B212" s="29"/>
      <c r="C212" s="11"/>
      <c r="D212" s="101"/>
      <c r="E212" s="27"/>
      <c r="F212" s="87"/>
      <c r="G212" s="14"/>
      <c r="H212" s="90"/>
      <c r="I212" s="11">
        <f>IF(G213=0,,IF(MIN(T213,V213)=T213,S212,IF(MIN(T213,V213)=V213,U212,)))</f>
        <v>0</v>
      </c>
      <c r="J212" s="11"/>
      <c r="K212" s="18"/>
      <c r="N212" s="29"/>
      <c r="O212" s="11"/>
      <c r="P212" s="26"/>
      <c r="Q212" s="30"/>
      <c r="R212" s="17"/>
      <c r="S212" s="31"/>
      <c r="T212" s="17"/>
      <c r="U212" s="33"/>
      <c r="V212" s="14"/>
      <c r="W212" s="17"/>
      <c r="X212" s="14"/>
      <c r="Y212" s="34"/>
      <c r="Z212" s="48"/>
      <c r="AA212" s="49"/>
      <c r="AB212" s="37"/>
    </row>
    <row r="213" spans="2:28" ht="13.5">
      <c r="B213" s="42"/>
      <c r="C213" s="16"/>
      <c r="D213" s="102"/>
      <c r="E213" s="40"/>
      <c r="F213" s="41"/>
      <c r="G213" s="12">
        <f>R213</f>
      </c>
      <c r="H213" s="19">
        <f>IF(E213="","",ROUNDDOWN(+F213*G213,0))</f>
      </c>
      <c r="I213" s="89">
        <f>IF(G213=0,,IF(MIN(T213,V213)=T213,S213,IF(MIN(T213,V213)=V213,U213,)))</f>
        <v>0</v>
      </c>
      <c r="J213" s="16"/>
      <c r="K213" s="20"/>
      <c r="N213" s="42">
        <f>IF(B213="","",+B213)</f>
      </c>
      <c r="O213" s="16">
        <f>IF(C213="","",+C213)</f>
      </c>
      <c r="P213" s="39">
        <f>IF(D213="","",+D213)</f>
      </c>
      <c r="Q213" s="40">
        <f>IF(E213="","",+E213)</f>
      </c>
      <c r="R213" s="19">
        <f>IF(Q213="","",MIN(T213:AB213))</f>
      </c>
      <c r="S213" s="44"/>
      <c r="T213" s="19"/>
      <c r="U213" s="51"/>
      <c r="V213" s="12"/>
      <c r="W213" s="19"/>
      <c r="X213" s="12"/>
      <c r="Y213" s="45"/>
      <c r="Z213" s="15"/>
      <c r="AA213" s="46"/>
      <c r="AB213" s="47"/>
    </row>
    <row r="214" spans="2:28" ht="13.5">
      <c r="B214" s="29"/>
      <c r="C214" s="11"/>
      <c r="D214" s="101"/>
      <c r="E214" s="27"/>
      <c r="F214" s="28"/>
      <c r="G214" s="14"/>
      <c r="H214" s="90"/>
      <c r="I214" s="11">
        <f>IF(G215=0,,IF(MIN(T215,V215)=T215,S214,IF(MIN(T215,V215)=V215,U214,)))</f>
        <v>0</v>
      </c>
      <c r="J214" s="11"/>
      <c r="K214" s="18"/>
      <c r="N214" s="53"/>
      <c r="O214" s="54"/>
      <c r="P214" s="55"/>
      <c r="Q214" s="56"/>
      <c r="R214" s="57"/>
      <c r="S214" s="31"/>
      <c r="T214" s="17"/>
      <c r="U214" s="33"/>
      <c r="V214" s="14"/>
      <c r="W214" s="17"/>
      <c r="X214" s="14"/>
      <c r="Y214" s="34"/>
      <c r="Z214" s="48"/>
      <c r="AA214" s="49"/>
      <c r="AB214" s="37"/>
    </row>
    <row r="215" spans="2:28" ht="13.5">
      <c r="B215" s="86"/>
      <c r="C215" s="16"/>
      <c r="D215" s="102"/>
      <c r="E215" s="40"/>
      <c r="F215" s="41"/>
      <c r="G215" s="12">
        <f>R215</f>
      </c>
      <c r="H215" s="19">
        <f>IF(E215="","",ROUNDDOWN(+F215*G215,0))</f>
      </c>
      <c r="I215" s="89">
        <f>IF(G215=0,,IF(MIN(T215,V215)=T215,S215,IF(MIN(T215,V215)=V215,U215,)))</f>
        <v>0</v>
      </c>
      <c r="J215" s="16"/>
      <c r="K215" s="20"/>
      <c r="N215" s="85"/>
      <c r="O215" s="16">
        <f>IF(C215="","",+C215)</f>
      </c>
      <c r="P215" s="39">
        <f>IF(D215="","",+D215)</f>
      </c>
      <c r="Q215" s="40">
        <f>IF(E215="","",+E215)</f>
      </c>
      <c r="R215" s="19">
        <f>IF(Q215="","",MIN(T215:AB215))</f>
      </c>
      <c r="S215" s="44"/>
      <c r="T215" s="19"/>
      <c r="U215" s="51"/>
      <c r="V215" s="12"/>
      <c r="W215" s="19"/>
      <c r="X215" s="12"/>
      <c r="Y215" s="45"/>
      <c r="Z215" s="15"/>
      <c r="AA215" s="46"/>
      <c r="AB215" s="47"/>
    </row>
    <row r="216" spans="2:28" ht="13.5">
      <c r="B216" s="29"/>
      <c r="C216" s="11"/>
      <c r="D216" s="101"/>
      <c r="E216" s="27"/>
      <c r="F216" s="28"/>
      <c r="G216" s="14"/>
      <c r="H216" s="90"/>
      <c r="I216" s="11">
        <f>IF(G217=0,,IF(MIN(T217,V217)=T217,S216,IF(MIN(T217,V217)=V217,U216,)))</f>
        <v>0</v>
      </c>
      <c r="J216" s="11"/>
      <c r="K216" s="18"/>
      <c r="N216" s="53"/>
      <c r="O216" s="54"/>
      <c r="P216" s="55"/>
      <c r="Q216" s="56"/>
      <c r="R216" s="57"/>
      <c r="S216" s="31"/>
      <c r="T216" s="17"/>
      <c r="U216" s="33"/>
      <c r="V216" s="14"/>
      <c r="W216" s="17"/>
      <c r="X216" s="14"/>
      <c r="Y216" s="34"/>
      <c r="Z216" s="48"/>
      <c r="AA216" s="49"/>
      <c r="AB216" s="37"/>
    </row>
    <row r="217" spans="2:28" ht="13.5">
      <c r="B217" s="86"/>
      <c r="C217" s="16"/>
      <c r="D217" s="102"/>
      <c r="E217" s="40"/>
      <c r="F217" s="41"/>
      <c r="G217" s="12">
        <f>R217</f>
      </c>
      <c r="H217" s="19">
        <f>IF(E217="","",ROUNDDOWN(+F217*G217,0))</f>
      </c>
      <c r="I217" s="89">
        <f>IF(G217=0,,IF(MIN(T217,V217)=T217,S217,IF(MIN(T217,V217)=V217,U217,)))</f>
        <v>0</v>
      </c>
      <c r="J217" s="16"/>
      <c r="K217" s="20"/>
      <c r="N217" s="85"/>
      <c r="O217" s="16">
        <f>IF(C217="","",+C217)</f>
      </c>
      <c r="P217" s="39">
        <f>IF(D217="","",+D217)</f>
      </c>
      <c r="Q217" s="40">
        <f>IF(E217="","",+E217)</f>
      </c>
      <c r="R217" s="19">
        <f>IF(Q217="","",MIN(T217:AB217))</f>
      </c>
      <c r="S217" s="44"/>
      <c r="T217" s="19"/>
      <c r="U217" s="51"/>
      <c r="V217" s="12"/>
      <c r="W217" s="19"/>
      <c r="X217" s="12"/>
      <c r="Y217" s="45"/>
      <c r="Z217" s="15"/>
      <c r="AA217" s="46"/>
      <c r="AB217" s="47"/>
    </row>
    <row r="218" spans="2:28" ht="13.5">
      <c r="B218" s="29"/>
      <c r="C218" s="11"/>
      <c r="D218" s="101"/>
      <c r="E218" s="27"/>
      <c r="F218" s="28"/>
      <c r="G218" s="14"/>
      <c r="H218" s="90"/>
      <c r="I218" s="11">
        <f>IF(G219=0,,IF(MIN(T219,V219)=T219,S218,IF(MIN(T219,V219)=V219,U218,)))</f>
        <v>0</v>
      </c>
      <c r="J218" s="11"/>
      <c r="K218" s="18"/>
      <c r="N218" s="29"/>
      <c r="O218" s="11"/>
      <c r="P218" s="26"/>
      <c r="Q218" s="30"/>
      <c r="R218" s="17"/>
      <c r="S218" s="31"/>
      <c r="T218" s="17"/>
      <c r="U218" s="33"/>
      <c r="V218" s="14"/>
      <c r="W218" s="17"/>
      <c r="X218" s="14"/>
      <c r="Y218" s="34"/>
      <c r="Z218" s="48"/>
      <c r="AA218" s="49"/>
      <c r="AB218" s="37"/>
    </row>
    <row r="219" spans="2:28" ht="13.5">
      <c r="B219" s="42"/>
      <c r="C219" s="16"/>
      <c r="D219" s="102"/>
      <c r="E219" s="40"/>
      <c r="F219" s="41"/>
      <c r="G219" s="12">
        <f>R219</f>
      </c>
      <c r="H219" s="19">
        <f>IF(E219="","",ROUNDDOWN(+F219*G219,0))</f>
      </c>
      <c r="I219" s="89">
        <f>IF(G219=0,,IF(MIN(T219,V219)=T219,S219,IF(MIN(T219,V219)=V219,U219,)))</f>
        <v>0</v>
      </c>
      <c r="J219" s="16"/>
      <c r="K219" s="20"/>
      <c r="N219" s="42">
        <f>IF(B219="","",+B219)</f>
      </c>
      <c r="O219" s="16">
        <f>IF(C219="","",+C219)</f>
      </c>
      <c r="P219" s="39">
        <f>IF(D219="","",+D219)</f>
      </c>
      <c r="Q219" s="40">
        <f>IF(E219="","",+E219)</f>
      </c>
      <c r="R219" s="19">
        <f>IF(Q219="","",MIN(T219:AB219))</f>
      </c>
      <c r="S219" s="44"/>
      <c r="T219" s="19"/>
      <c r="U219" s="51"/>
      <c r="V219" s="12"/>
      <c r="W219" s="19"/>
      <c r="X219" s="12"/>
      <c r="Y219" s="45"/>
      <c r="Z219" s="15"/>
      <c r="AA219" s="46"/>
      <c r="AB219" s="47"/>
    </row>
    <row r="220" spans="2:28" ht="13.5">
      <c r="B220" s="29"/>
      <c r="C220" s="11"/>
      <c r="D220" s="101"/>
      <c r="E220" s="27"/>
      <c r="F220" s="28"/>
      <c r="G220" s="14"/>
      <c r="H220" s="90"/>
      <c r="I220" s="11">
        <f>IF(G221=0,,IF(MIN(T221,V221)=T221,S220,IF(MIN(T221,V221)=V221,U220,)))</f>
        <v>0</v>
      </c>
      <c r="J220" s="11"/>
      <c r="K220" s="18"/>
      <c r="N220" s="29"/>
      <c r="O220" s="11"/>
      <c r="P220" s="26"/>
      <c r="Q220" s="30"/>
      <c r="R220" s="17"/>
      <c r="S220" s="31"/>
      <c r="T220" s="17"/>
      <c r="U220" s="33"/>
      <c r="V220" s="14"/>
      <c r="W220" s="33"/>
      <c r="X220" s="14"/>
      <c r="Y220" s="34"/>
      <c r="Z220" s="48"/>
      <c r="AA220" s="49"/>
      <c r="AB220" s="37"/>
    </row>
    <row r="221" spans="2:28" ht="13.5">
      <c r="B221" s="42"/>
      <c r="C221" s="16"/>
      <c r="D221" s="102"/>
      <c r="E221" s="40"/>
      <c r="F221" s="41"/>
      <c r="G221" s="12">
        <f>R221</f>
      </c>
      <c r="H221" s="19">
        <f>IF(E221="","",ROUNDDOWN(+F221*G221,0))</f>
      </c>
      <c r="I221" s="89">
        <f>IF(G221=0,,IF(MIN(T221,V221)=T221,S221,IF(MIN(T221,V221)=V221,U221,)))</f>
        <v>0</v>
      </c>
      <c r="J221" s="16"/>
      <c r="K221" s="20"/>
      <c r="N221" s="42">
        <f>IF(B221="","",+B221)</f>
      </c>
      <c r="O221" s="16">
        <f>IF(C221="","",+C221)</f>
      </c>
      <c r="P221" s="39">
        <f>IF(D221="","",+D221)</f>
      </c>
      <c r="Q221" s="40">
        <f>IF(E221="","",+E221)</f>
      </c>
      <c r="R221" s="19">
        <f>IF(Q221="","",MIN(T221:AB221))</f>
      </c>
      <c r="S221" s="44"/>
      <c r="T221" s="19"/>
      <c r="U221" s="51"/>
      <c r="V221" s="83"/>
      <c r="W221" s="51"/>
      <c r="X221" s="12"/>
      <c r="Y221" s="45"/>
      <c r="Z221" s="15"/>
      <c r="AA221" s="46"/>
      <c r="AB221" s="47"/>
    </row>
    <row r="222" spans="2:28" ht="13.5">
      <c r="B222" s="29"/>
      <c r="C222" s="11"/>
      <c r="D222" s="101"/>
      <c r="E222" s="27"/>
      <c r="F222" s="28"/>
      <c r="G222" s="14"/>
      <c r="H222" s="90"/>
      <c r="I222" s="11">
        <f>IF(G223=0,,IF(MIN(T223,V223)=T223,S222,IF(MIN(T223,V223)=V223,U222,)))</f>
        <v>0</v>
      </c>
      <c r="J222" s="11"/>
      <c r="K222" s="18"/>
      <c r="N222" s="53"/>
      <c r="O222" s="54"/>
      <c r="P222" s="55"/>
      <c r="Q222" s="56"/>
      <c r="R222" s="57"/>
      <c r="S222" s="31"/>
      <c r="T222" s="57"/>
      <c r="U222" s="33"/>
      <c r="V222" s="60"/>
      <c r="W222" s="57"/>
      <c r="X222" s="60"/>
      <c r="Y222" s="61"/>
      <c r="Z222" s="62"/>
      <c r="AA222" s="63"/>
      <c r="AB222" s="64"/>
    </row>
    <row r="223" spans="2:28" ht="13.5">
      <c r="B223" s="85"/>
      <c r="C223" s="16"/>
      <c r="D223" s="102"/>
      <c r="E223" s="40"/>
      <c r="F223" s="41"/>
      <c r="G223" s="12">
        <f>R223</f>
      </c>
      <c r="H223" s="19">
        <f>IF(E223="","",ROUNDDOWN(+F223*G223,0))</f>
      </c>
      <c r="I223" s="89">
        <f>IF(G223=0,,IF(MIN(T223,V223)=T223,S223,IF(MIN(T223,V223)=V223,U223,)))</f>
        <v>0</v>
      </c>
      <c r="J223" s="16"/>
      <c r="K223" s="20"/>
      <c r="N223" s="85">
        <f>IF(B223="","",+B223)</f>
      </c>
      <c r="O223" s="16">
        <f>IF(C223="","",+C223)</f>
      </c>
      <c r="P223" s="39">
        <f>IF(D223="","",+D223)</f>
      </c>
      <c r="Q223" s="40">
        <f>IF(E223="","",+E223)</f>
      </c>
      <c r="R223" s="19">
        <f>IF(Q223="","",MIN(T223:AB223))</f>
      </c>
      <c r="S223" s="44"/>
      <c r="T223" s="19"/>
      <c r="U223" s="51"/>
      <c r="V223" s="12"/>
      <c r="W223" s="19"/>
      <c r="X223" s="12"/>
      <c r="Y223" s="45"/>
      <c r="Z223" s="15"/>
      <c r="AA223" s="46"/>
      <c r="AB223" s="47"/>
    </row>
    <row r="224" spans="2:28" ht="13.5">
      <c r="B224" s="29"/>
      <c r="C224" s="11"/>
      <c r="D224" s="101"/>
      <c r="E224" s="27"/>
      <c r="F224" s="87"/>
      <c r="G224" s="14"/>
      <c r="H224" s="90"/>
      <c r="I224" s="11">
        <f>IF(G225=0,,IF(MIN(T225,V225)=T225,S224,IF(MIN(T225,V225)=V225,U224,)))</f>
        <v>0</v>
      </c>
      <c r="J224" s="11"/>
      <c r="K224" s="18"/>
      <c r="N224" s="29"/>
      <c r="O224" s="11"/>
      <c r="P224" s="26"/>
      <c r="Q224" s="30"/>
      <c r="R224" s="17"/>
      <c r="S224" s="31"/>
      <c r="T224" s="17"/>
      <c r="U224" s="33"/>
      <c r="V224" s="14"/>
      <c r="W224" s="17"/>
      <c r="X224" s="14"/>
      <c r="Y224" s="34"/>
      <c r="Z224" s="48"/>
      <c r="AA224" s="49"/>
      <c r="AB224" s="37"/>
    </row>
    <row r="225" spans="2:28" ht="13.5">
      <c r="B225" s="86"/>
      <c r="C225" s="16"/>
      <c r="D225" s="102"/>
      <c r="E225" s="40"/>
      <c r="F225" s="41"/>
      <c r="G225" s="12">
        <f>R225</f>
      </c>
      <c r="H225" s="19">
        <f>IF(E225="","",ROUNDDOWN(+F225*G225,0))</f>
      </c>
      <c r="I225" s="89">
        <f>IF(G225=0,,IF(MIN(T225,V225)=T225,S225,IF(MIN(T225,V225)=V225,U225,)))</f>
        <v>0</v>
      </c>
      <c r="J225" s="16"/>
      <c r="K225" s="20"/>
      <c r="N225" s="42"/>
      <c r="O225" s="16">
        <f>IF(C225="","",+C225)</f>
      </c>
      <c r="P225" s="39">
        <f>IF(D225="","",+D225)</f>
      </c>
      <c r="Q225" s="40">
        <f>IF(E225="","",+E225)</f>
      </c>
      <c r="R225" s="19">
        <f>IF(Q225="","",MIN(T225:AB225))</f>
      </c>
      <c r="S225" s="44"/>
      <c r="T225" s="19"/>
      <c r="U225" s="51"/>
      <c r="V225" s="83"/>
      <c r="W225" s="19"/>
      <c r="X225" s="12"/>
      <c r="Y225" s="45"/>
      <c r="Z225" s="15"/>
      <c r="AA225" s="46"/>
      <c r="AB225" s="47"/>
    </row>
    <row r="226" spans="2:28" ht="13.5">
      <c r="B226" s="29"/>
      <c r="C226" s="11"/>
      <c r="D226" s="101"/>
      <c r="E226" s="27"/>
      <c r="F226" s="28"/>
      <c r="G226" s="14"/>
      <c r="H226" s="90"/>
      <c r="I226" s="11">
        <f>IF(G227=0,,IF(MIN(T227,V227)=T227,S226,IF(MIN(T227,V227)=V227,U226,)))</f>
        <v>0</v>
      </c>
      <c r="J226" s="11"/>
      <c r="K226" s="18"/>
      <c r="N226" s="29"/>
      <c r="O226" s="11"/>
      <c r="P226" s="26">
        <f>D226</f>
        <v>0</v>
      </c>
      <c r="Q226" s="30"/>
      <c r="R226" s="17"/>
      <c r="S226" s="31"/>
      <c r="T226" s="17"/>
      <c r="U226" s="33"/>
      <c r="V226" s="14"/>
      <c r="W226" s="17"/>
      <c r="X226" s="14"/>
      <c r="Y226" s="34"/>
      <c r="Z226" s="48"/>
      <c r="AA226" s="49"/>
      <c r="AB226" s="37"/>
    </row>
    <row r="227" spans="2:28" ht="13.5">
      <c r="B227" s="86"/>
      <c r="C227" s="16"/>
      <c r="D227" s="102"/>
      <c r="E227" s="40"/>
      <c r="F227" s="41"/>
      <c r="G227" s="12">
        <f>R227</f>
      </c>
      <c r="H227" s="19">
        <f>IF(E227="","",ROUNDDOWN(+F227*G227,0))</f>
      </c>
      <c r="I227" s="89">
        <f>IF(G227=0,,IF(MIN(T227,V227)=T227,S227,IF(MIN(T227,V227)=V227,U227,)))</f>
        <v>0</v>
      </c>
      <c r="J227" s="16"/>
      <c r="K227" s="20"/>
      <c r="N227" s="42">
        <f>IF(B227="","",+B227)</f>
      </c>
      <c r="O227" s="16">
        <f>IF(C227="","",+C227)</f>
      </c>
      <c r="P227" s="39">
        <f>IF(D227="","",+D227)</f>
      </c>
      <c r="Q227" s="40">
        <f>IF(E227="","",+E227)</f>
      </c>
      <c r="R227" s="19">
        <f>IF(Q227="","",MIN(T227:AB227))</f>
      </c>
      <c r="S227" s="44"/>
      <c r="T227" s="19"/>
      <c r="U227" s="51"/>
      <c r="V227" s="12"/>
      <c r="W227" s="19"/>
      <c r="X227" s="12"/>
      <c r="Y227" s="45"/>
      <c r="Z227" s="15"/>
      <c r="AA227" s="46"/>
      <c r="AB227" s="47"/>
    </row>
    <row r="228" spans="2:28" ht="13.5">
      <c r="B228" s="29"/>
      <c r="C228" s="11"/>
      <c r="D228" s="101"/>
      <c r="E228" s="27"/>
      <c r="F228" s="28"/>
      <c r="G228" s="14"/>
      <c r="H228" s="90"/>
      <c r="I228" s="11">
        <f>IF(G229=0,,IF(MIN(T229,V229)=T229,S228,IF(MIN(T229,V229)=V229,U228,)))</f>
        <v>0</v>
      </c>
      <c r="J228" s="11"/>
      <c r="K228" s="18"/>
      <c r="N228" s="29"/>
      <c r="O228" s="11"/>
      <c r="P228" s="26"/>
      <c r="Q228" s="30"/>
      <c r="R228" s="17"/>
      <c r="S228" s="31"/>
      <c r="T228" s="17"/>
      <c r="U228" s="33"/>
      <c r="V228" s="14"/>
      <c r="W228" s="17"/>
      <c r="X228" s="14"/>
      <c r="Y228" s="34"/>
      <c r="Z228" s="48"/>
      <c r="AA228" s="49"/>
      <c r="AB228" s="37"/>
    </row>
    <row r="229" spans="2:28" ht="13.5">
      <c r="B229" s="42"/>
      <c r="C229" s="16"/>
      <c r="D229" s="102"/>
      <c r="E229" s="40"/>
      <c r="F229" s="41"/>
      <c r="G229" s="12">
        <f>R229</f>
      </c>
      <c r="H229" s="19">
        <f>IF(E229="","",ROUNDDOWN(+F229*G229,0))</f>
      </c>
      <c r="I229" s="89">
        <f>IF(G229=0,,IF(MIN(T229,V229)=T229,S229,IF(MIN(T229,V229)=V229,U229,)))</f>
        <v>0</v>
      </c>
      <c r="J229" s="16"/>
      <c r="K229" s="20"/>
      <c r="N229" s="42">
        <f>IF(B229="","",+B229)</f>
      </c>
      <c r="O229" s="16">
        <f>IF(C229="","",+C229)</f>
      </c>
      <c r="P229" s="39">
        <f>IF(D229="","",+D229)</f>
      </c>
      <c r="Q229" s="40">
        <f>IF(E229="","",+E229)</f>
      </c>
      <c r="R229" s="19">
        <f>IF(Q229="","",MIN(T229:AB229))</f>
      </c>
      <c r="S229" s="44"/>
      <c r="T229" s="19"/>
      <c r="U229" s="51"/>
      <c r="V229" s="12"/>
      <c r="W229" s="19"/>
      <c r="X229" s="12"/>
      <c r="Y229" s="45"/>
      <c r="Z229" s="15"/>
      <c r="AA229" s="46"/>
      <c r="AB229" s="47"/>
    </row>
    <row r="230" spans="2:28" ht="13.5">
      <c r="B230" s="29"/>
      <c r="C230" s="11"/>
      <c r="D230" s="101"/>
      <c r="E230" s="27"/>
      <c r="F230" s="28"/>
      <c r="G230" s="14"/>
      <c r="H230" s="17"/>
      <c r="I230" s="11">
        <f>IF(G231=0,,IF(MIN(T231,V231)=T231,S230,IF(MIN(T231,V231)=V231,U230,)))</f>
        <v>0</v>
      </c>
      <c r="J230" s="11"/>
      <c r="K230" s="18"/>
      <c r="N230" s="29"/>
      <c r="O230" s="11"/>
      <c r="P230" s="26"/>
      <c r="Q230" s="30"/>
      <c r="R230" s="17"/>
      <c r="S230" s="31"/>
      <c r="T230" s="17"/>
      <c r="U230" s="33"/>
      <c r="V230" s="14"/>
      <c r="W230" s="17"/>
      <c r="X230" s="14"/>
      <c r="Y230" s="34"/>
      <c r="Z230" s="48"/>
      <c r="AA230" s="49"/>
      <c r="AB230" s="37"/>
    </row>
    <row r="231" spans="2:28" ht="13.5">
      <c r="B231" s="42"/>
      <c r="C231" s="16"/>
      <c r="D231" s="102"/>
      <c r="E231" s="40"/>
      <c r="F231" s="41"/>
      <c r="G231" s="12">
        <f>R231</f>
      </c>
      <c r="H231" s="19">
        <f>IF(E231="","",ROUNDDOWN(+F231*G231,0))</f>
      </c>
      <c r="I231" s="16">
        <f>IF(G231=0,,IF(MIN(T231,V231)=T231,S231,IF(MIN(T231,V231)=V231,U231,)))</f>
        <v>0</v>
      </c>
      <c r="J231" s="16"/>
      <c r="K231" s="20"/>
      <c r="N231" s="42">
        <f>IF(B231="","",+B231)</f>
      </c>
      <c r="O231" s="16">
        <f>IF(C231="","",+C231)</f>
      </c>
      <c r="P231" s="39">
        <f>IF(D231="","",+D231)</f>
      </c>
      <c r="Q231" s="40">
        <f>IF(E231="","",+E231)</f>
      </c>
      <c r="R231" s="19">
        <f>IF(Q231="","",MIN(T231:AB231))</f>
      </c>
      <c r="S231" s="44"/>
      <c r="T231" s="19"/>
      <c r="U231" s="51"/>
      <c r="V231" s="12"/>
      <c r="W231" s="19"/>
      <c r="X231" s="12"/>
      <c r="Y231" s="45"/>
      <c r="Z231" s="15"/>
      <c r="AA231" s="46"/>
      <c r="AB231" s="47"/>
    </row>
    <row r="232" spans="2:28" ht="13.5">
      <c r="B232" s="29"/>
      <c r="C232" s="11"/>
      <c r="D232" s="101"/>
      <c r="E232" s="27"/>
      <c r="F232" s="28"/>
      <c r="G232" s="14"/>
      <c r="H232" s="17"/>
      <c r="I232" s="11"/>
      <c r="J232" s="11"/>
      <c r="K232" s="18"/>
      <c r="N232" s="29"/>
      <c r="O232" s="11"/>
      <c r="P232" s="26"/>
      <c r="Q232" s="30"/>
      <c r="R232" s="17"/>
      <c r="S232" s="31"/>
      <c r="T232" s="17"/>
      <c r="U232" s="33"/>
      <c r="V232" s="14"/>
      <c r="W232" s="17"/>
      <c r="X232" s="14"/>
      <c r="Y232" s="34"/>
      <c r="Z232" s="48"/>
      <c r="AA232" s="49"/>
      <c r="AB232" s="37"/>
    </row>
    <row r="233" spans="2:28" ht="13.5">
      <c r="B233" s="42"/>
      <c r="C233" s="16"/>
      <c r="D233" s="102"/>
      <c r="E233" s="40"/>
      <c r="F233" s="41"/>
      <c r="G233" s="12">
        <f>R233</f>
      </c>
      <c r="H233" s="19">
        <f>IF(E233="","",ROUNDDOWN(+F233*G233,0))</f>
      </c>
      <c r="I233" s="16"/>
      <c r="J233" s="16"/>
      <c r="K233" s="20"/>
      <c r="N233" s="42">
        <f>IF(B233="","",+B233)</f>
      </c>
      <c r="O233" s="16">
        <f>IF(C233="","",+C233)</f>
      </c>
      <c r="P233" s="39">
        <f>IF(D233="","",+D233)</f>
      </c>
      <c r="Q233" s="40">
        <f>IF(E233="","",+E233)</f>
      </c>
      <c r="R233" s="19">
        <f>IF(Q233="","",MIN(T233:AB233))</f>
      </c>
      <c r="S233" s="44"/>
      <c r="T233" s="19"/>
      <c r="U233" s="51"/>
      <c r="V233" s="12"/>
      <c r="W233" s="19"/>
      <c r="X233" s="12"/>
      <c r="Y233" s="45"/>
      <c r="Z233" s="15"/>
      <c r="AA233" s="46"/>
      <c r="AB233" s="47"/>
    </row>
    <row r="234" spans="2:28" ht="13.5">
      <c r="B234" s="29"/>
      <c r="C234" s="11"/>
      <c r="D234" s="101"/>
      <c r="E234" s="27"/>
      <c r="F234" s="28"/>
      <c r="G234" s="14"/>
      <c r="H234" s="17"/>
      <c r="I234" s="11"/>
      <c r="J234" s="11"/>
      <c r="K234" s="18"/>
      <c r="N234" s="29"/>
      <c r="O234" s="11"/>
      <c r="P234" s="26"/>
      <c r="Q234" s="30"/>
      <c r="R234" s="17"/>
      <c r="S234" s="31"/>
      <c r="T234" s="17"/>
      <c r="U234" s="33"/>
      <c r="V234" s="14"/>
      <c r="W234" s="17"/>
      <c r="X234" s="14"/>
      <c r="Y234" s="34"/>
      <c r="Z234" s="48"/>
      <c r="AA234" s="49"/>
      <c r="AB234" s="37"/>
    </row>
    <row r="235" spans="2:28" ht="13.5">
      <c r="B235" s="42"/>
      <c r="C235" s="16"/>
      <c r="D235" s="102"/>
      <c r="E235" s="40"/>
      <c r="F235" s="41"/>
      <c r="G235" s="12">
        <f>R235</f>
      </c>
      <c r="H235" s="19">
        <f>IF(E235="","",ROUNDDOWN(+F235*G235,0))</f>
      </c>
      <c r="I235" s="16"/>
      <c r="J235" s="16"/>
      <c r="K235" s="20"/>
      <c r="N235" s="42">
        <f>IF(B235="","",+B235)</f>
      </c>
      <c r="O235" s="16">
        <f>IF(C235="","",+C235)</f>
      </c>
      <c r="P235" s="39">
        <f>IF(D235="","",+D235)</f>
      </c>
      <c r="Q235" s="40">
        <f>IF(E235="","",+E235)</f>
      </c>
      <c r="R235" s="19">
        <f>IF(Q235="","",MIN(T235:AB235))</f>
      </c>
      <c r="S235" s="44"/>
      <c r="T235" s="19"/>
      <c r="U235" s="51"/>
      <c r="V235" s="12"/>
      <c r="W235" s="19"/>
      <c r="X235" s="12"/>
      <c r="Y235" s="45"/>
      <c r="Z235" s="15"/>
      <c r="AA235" s="46"/>
      <c r="AB235" s="47"/>
    </row>
    <row r="236" spans="2:28" ht="13.5">
      <c r="B236" s="29"/>
      <c r="C236" s="11"/>
      <c r="D236" s="101"/>
      <c r="E236" s="27"/>
      <c r="F236" s="28"/>
      <c r="G236" s="14"/>
      <c r="H236" s="90"/>
      <c r="I236" s="88"/>
      <c r="J236" s="11"/>
      <c r="K236" s="18"/>
      <c r="N236" s="29"/>
      <c r="O236" s="11"/>
      <c r="P236" s="26"/>
      <c r="Q236" s="30"/>
      <c r="R236" s="17"/>
      <c r="S236" s="31"/>
      <c r="T236" s="17"/>
      <c r="U236" s="33"/>
      <c r="V236" s="14"/>
      <c r="W236" s="17"/>
      <c r="X236" s="14"/>
      <c r="Y236" s="34"/>
      <c r="Z236" s="48"/>
      <c r="AA236" s="49"/>
      <c r="AB236" s="37"/>
    </row>
    <row r="237" spans="2:28" ht="13.5">
      <c r="B237" s="42"/>
      <c r="C237" s="16" t="s">
        <v>58</v>
      </c>
      <c r="D237" s="102"/>
      <c r="E237" s="40"/>
      <c r="F237" s="41"/>
      <c r="G237" s="12">
        <f>R237</f>
      </c>
      <c r="H237" s="19">
        <f>SUM(H166:H235)</f>
        <v>0</v>
      </c>
      <c r="I237" s="16"/>
      <c r="J237" s="16"/>
      <c r="K237" s="20"/>
      <c r="N237" s="42">
        <f>IF(B237="","",+B237)</f>
      </c>
      <c r="O237" s="16" t="str">
        <f>IF(C237="","",+C237)</f>
        <v>小計</v>
      </c>
      <c r="P237" s="39">
        <f>IF(D237="","",+D237)</f>
      </c>
      <c r="Q237" s="40">
        <f>IF(E237="","",+E237)</f>
      </c>
      <c r="R237" s="19">
        <f>IF(Q237="","",MIN(T237:AB237))</f>
      </c>
      <c r="S237" s="44"/>
      <c r="T237" s="19"/>
      <c r="U237" s="51"/>
      <c r="V237" s="12"/>
      <c r="W237" s="19"/>
      <c r="X237" s="12"/>
      <c r="Y237" s="45"/>
      <c r="Z237" s="15"/>
      <c r="AA237" s="46"/>
      <c r="AB237" s="47"/>
    </row>
    <row r="238" spans="2:28" ht="13.5">
      <c r="B238" s="29"/>
      <c r="C238" s="11"/>
      <c r="D238" s="101"/>
      <c r="E238" s="27"/>
      <c r="F238" s="28"/>
      <c r="G238" s="14"/>
      <c r="H238" s="17"/>
      <c r="I238" s="11"/>
      <c r="J238" s="11"/>
      <c r="K238" s="18"/>
      <c r="N238" s="29"/>
      <c r="O238" s="11"/>
      <c r="P238" s="26"/>
      <c r="Q238" s="30"/>
      <c r="R238" s="17"/>
      <c r="S238" s="31"/>
      <c r="T238" s="17"/>
      <c r="U238" s="33"/>
      <c r="V238" s="14"/>
      <c r="W238" s="17"/>
      <c r="X238" s="14"/>
      <c r="Y238" s="34"/>
      <c r="Z238" s="48"/>
      <c r="AA238" s="49"/>
      <c r="AB238" s="37"/>
    </row>
    <row r="239" spans="2:28" ht="14.25" thickBot="1">
      <c r="B239" s="73"/>
      <c r="C239" s="66"/>
      <c r="D239" s="103"/>
      <c r="E239" s="68"/>
      <c r="F239" s="69"/>
      <c r="G239" s="70"/>
      <c r="H239" s="71"/>
      <c r="I239" s="66"/>
      <c r="J239" s="66"/>
      <c r="K239" s="72"/>
      <c r="N239" s="73">
        <f>IF(B239="","",+B239)</f>
      </c>
      <c r="O239" s="66">
        <f>IF(C239="","",+C239)</f>
      </c>
      <c r="P239" s="67">
        <f>IF(D239="","",+D239)</f>
      </c>
      <c r="Q239" s="68">
        <f>IF(E239="","",+E239)</f>
      </c>
      <c r="R239" s="71">
        <f>IF(Q239="","",MIN(T239:AB239))</f>
      </c>
      <c r="S239" s="74"/>
      <c r="T239" s="71"/>
      <c r="U239" s="75"/>
      <c r="V239" s="70"/>
      <c r="W239" s="71"/>
      <c r="X239" s="70"/>
      <c r="Y239" s="76"/>
      <c r="Z239" s="77"/>
      <c r="AA239" s="78"/>
      <c r="AB239" s="79"/>
    </row>
    <row r="240" spans="2:28" ht="13.5">
      <c r="B240" s="11"/>
      <c r="C240" s="11"/>
      <c r="D240" s="104"/>
      <c r="E240" s="11"/>
      <c r="F240" s="80"/>
      <c r="G240" s="11"/>
      <c r="H240" s="11"/>
      <c r="I240" s="11"/>
      <c r="J240" s="81"/>
      <c r="K240" s="82"/>
      <c r="N240" s="11"/>
      <c r="O240" s="11"/>
      <c r="P240" s="11"/>
      <c r="Q240" s="11"/>
      <c r="R240" s="11"/>
      <c r="S240" s="11"/>
      <c r="T240" s="11"/>
      <c r="U240" s="11"/>
      <c r="V240" s="11"/>
      <c r="W240" s="11"/>
      <c r="X240" s="11"/>
      <c r="Y240" s="11"/>
      <c r="Z240" s="11"/>
      <c r="AA240" s="23" t="s">
        <v>0</v>
      </c>
      <c r="AB240" s="24" t="e">
        <f>+#REF!+1</f>
        <v>#REF!</v>
      </c>
    </row>
    <row r="241" spans="10:11" ht="14.25" thickBot="1">
      <c r="J241" s="23" t="s">
        <v>0</v>
      </c>
      <c r="K241" s="24" t="e">
        <f>K201+1</f>
        <v>#REF!</v>
      </c>
    </row>
    <row r="242" spans="2:28" ht="13.5">
      <c r="B242" s="155" t="s">
        <v>50</v>
      </c>
      <c r="C242" s="151"/>
      <c r="D242" s="166" t="s">
        <v>51</v>
      </c>
      <c r="E242" s="157" t="s">
        <v>52</v>
      </c>
      <c r="F242" s="159" t="s">
        <v>56</v>
      </c>
      <c r="G242" s="157" t="s">
        <v>53</v>
      </c>
      <c r="H242" s="157" t="s">
        <v>54</v>
      </c>
      <c r="I242" s="151" t="s">
        <v>55</v>
      </c>
      <c r="J242" s="151"/>
      <c r="K242" s="152"/>
      <c r="N242" s="155" t="s">
        <v>50</v>
      </c>
      <c r="O242" s="151"/>
      <c r="P242" s="157" t="s">
        <v>51</v>
      </c>
      <c r="Q242" s="151" t="s">
        <v>52</v>
      </c>
      <c r="R242" s="157" t="s">
        <v>22</v>
      </c>
      <c r="S242" s="151" t="s">
        <v>23</v>
      </c>
      <c r="T242" s="151"/>
      <c r="U242" s="161"/>
      <c r="V242" s="163"/>
      <c r="W242" s="161"/>
      <c r="X242" s="163"/>
      <c r="Y242" s="161"/>
      <c r="Z242" s="151"/>
      <c r="AA242" s="161" t="s">
        <v>24</v>
      </c>
      <c r="AB242" s="152"/>
    </row>
    <row r="243" spans="2:28" ht="14.25" thickBot="1">
      <c r="B243" s="156"/>
      <c r="C243" s="153"/>
      <c r="D243" s="167"/>
      <c r="E243" s="158"/>
      <c r="F243" s="160"/>
      <c r="G243" s="158"/>
      <c r="H243" s="158"/>
      <c r="I243" s="153"/>
      <c r="J243" s="153"/>
      <c r="K243" s="154"/>
      <c r="N243" s="156"/>
      <c r="O243" s="153"/>
      <c r="P243" s="158"/>
      <c r="Q243" s="153"/>
      <c r="R243" s="158"/>
      <c r="S243" s="153"/>
      <c r="T243" s="153"/>
      <c r="U243" s="162"/>
      <c r="V243" s="164"/>
      <c r="W243" s="162"/>
      <c r="X243" s="164"/>
      <c r="Y243" s="162"/>
      <c r="Z243" s="153"/>
      <c r="AA243" s="162"/>
      <c r="AB243" s="154"/>
    </row>
    <row r="244" spans="2:28" ht="14.25" thickTop="1">
      <c r="B244" s="25"/>
      <c r="C244" s="11"/>
      <c r="D244" s="101"/>
      <c r="E244" s="27"/>
      <c r="F244" s="28"/>
      <c r="G244" s="14"/>
      <c r="H244" s="17"/>
      <c r="I244" s="11"/>
      <c r="J244" s="11"/>
      <c r="K244" s="18"/>
      <c r="N244" s="29"/>
      <c r="O244" s="11"/>
      <c r="P244" s="26"/>
      <c r="Q244" s="30"/>
      <c r="R244" s="17"/>
      <c r="S244" s="31"/>
      <c r="T244" s="32"/>
      <c r="U244" s="33"/>
      <c r="V244" s="14"/>
      <c r="W244" s="32"/>
      <c r="X244" s="14"/>
      <c r="Y244" s="34"/>
      <c r="Z244" s="35"/>
      <c r="AA244" s="36"/>
      <c r="AB244" s="37"/>
    </row>
    <row r="245" spans="2:28" ht="13.5">
      <c r="B245" s="85" t="s">
        <v>41</v>
      </c>
      <c r="C245" s="16" t="s">
        <v>44</v>
      </c>
      <c r="D245" s="102"/>
      <c r="E245" s="40"/>
      <c r="F245" s="41"/>
      <c r="G245" s="12"/>
      <c r="H245" s="19">
        <f>IF(E245="","",ROUNDDOWN(+F245*G245,0))</f>
      </c>
      <c r="I245" s="16"/>
      <c r="J245" s="16"/>
      <c r="K245" s="20"/>
      <c r="N245" s="42" t="str">
        <f>IF(B245="","",+B245)</f>
        <v>4）</v>
      </c>
      <c r="O245" s="16" t="str">
        <f>IF(C245="","",+C245)</f>
        <v>型枠工事</v>
      </c>
      <c r="P245" s="39">
        <f>IF(D245="","",+D245)</f>
      </c>
      <c r="Q245" s="43">
        <f>IF(E245="","",+E245)</f>
      </c>
      <c r="R245" s="19"/>
      <c r="S245" s="44"/>
      <c r="T245" s="19"/>
      <c r="U245" s="51"/>
      <c r="V245" s="12"/>
      <c r="W245" s="19"/>
      <c r="X245" s="12"/>
      <c r="Y245" s="45"/>
      <c r="Z245" s="15"/>
      <c r="AA245" s="46"/>
      <c r="AB245" s="47"/>
    </row>
    <row r="246" spans="2:28" ht="13.5">
      <c r="B246" s="25"/>
      <c r="C246" s="11"/>
      <c r="D246" s="101"/>
      <c r="E246" s="27"/>
      <c r="F246" s="96"/>
      <c r="G246" s="14"/>
      <c r="H246" s="17"/>
      <c r="I246" s="11"/>
      <c r="J246" s="11"/>
      <c r="K246" s="18"/>
      <c r="N246" s="29"/>
      <c r="O246" s="11"/>
      <c r="P246" s="26"/>
      <c r="Q246" s="30"/>
      <c r="R246" s="17"/>
      <c r="S246" s="31"/>
      <c r="T246" s="17"/>
      <c r="U246" s="33"/>
      <c r="V246" s="14"/>
      <c r="W246" s="17"/>
      <c r="X246" s="14"/>
      <c r="Y246" s="34"/>
      <c r="Z246" s="48"/>
      <c r="AA246" s="49"/>
      <c r="AB246" s="37"/>
    </row>
    <row r="247" spans="2:28" ht="13.5">
      <c r="B247" s="38"/>
      <c r="C247" s="16"/>
      <c r="D247" s="102"/>
      <c r="E247" s="40"/>
      <c r="F247" s="97"/>
      <c r="G247" s="12">
        <f>R247</f>
      </c>
      <c r="H247" s="19">
        <f>IF(E247="","",ROUNDDOWN(+F247*G247,0))</f>
      </c>
      <c r="I247" s="94"/>
      <c r="J247" s="16"/>
      <c r="K247" s="20"/>
      <c r="N247" s="42">
        <f>IF(B247="","",+B247)</f>
      </c>
      <c r="O247" s="16">
        <f>IF(C247="","",+C247)</f>
      </c>
      <c r="P247" s="39">
        <f>IF(D247="","",+D247)</f>
      </c>
      <c r="Q247" s="40">
        <f>IF(E247="","",+E247)</f>
      </c>
      <c r="R247" s="19">
        <f>IF(Q247="","",MIN(T247:AB247))</f>
      </c>
      <c r="S247" s="44"/>
      <c r="T247" s="19"/>
      <c r="U247" s="51"/>
      <c r="V247" s="12"/>
      <c r="W247" s="19"/>
      <c r="X247" s="12"/>
      <c r="Y247" s="45"/>
      <c r="Z247" s="15"/>
      <c r="AA247" s="46"/>
      <c r="AB247" s="47"/>
    </row>
    <row r="248" spans="2:28" ht="13.5">
      <c r="B248" s="25"/>
      <c r="C248" s="11"/>
      <c r="D248" s="101"/>
      <c r="E248" s="27"/>
      <c r="F248" s="96"/>
      <c r="G248" s="14"/>
      <c r="H248" s="17"/>
      <c r="I248" s="11">
        <f>IF(G249=0,,IF(MIN(T249,V249)=T249,S248,IF(MIN(T249,V249)=V249,U248,)))</f>
        <v>0</v>
      </c>
      <c r="J248" s="11"/>
      <c r="K248" s="18"/>
      <c r="N248" s="29"/>
      <c r="O248" s="11"/>
      <c r="P248" s="26"/>
      <c r="Q248" s="30"/>
      <c r="R248" s="17"/>
      <c r="S248" s="31"/>
      <c r="T248" s="17"/>
      <c r="U248" s="33"/>
      <c r="V248" s="14"/>
      <c r="W248" s="17"/>
      <c r="X248" s="14"/>
      <c r="Y248" s="34"/>
      <c r="Z248" s="48"/>
      <c r="AA248" s="49"/>
      <c r="AB248" s="37"/>
    </row>
    <row r="249" spans="2:28" ht="13.5">
      <c r="B249" s="38"/>
      <c r="C249" s="16"/>
      <c r="D249" s="102"/>
      <c r="E249" s="40"/>
      <c r="F249" s="97"/>
      <c r="G249" s="12">
        <f>R249</f>
      </c>
      <c r="H249" s="19">
        <f>IF(E249="","",ROUNDDOWN(+F249*G249,0))</f>
      </c>
      <c r="I249" s="89">
        <f>IF(G249=0,,IF(MIN(T249,V249)=T249,S249,IF(MIN(T249,V249)=V249,U249,)))</f>
        <v>0</v>
      </c>
      <c r="J249" s="16"/>
      <c r="K249" s="20"/>
      <c r="N249" s="42">
        <f>IF(B249="","",+B249)</f>
      </c>
      <c r="O249" s="16">
        <f>IF(C249="","",+C249)</f>
      </c>
      <c r="P249" s="39">
        <f>IF(D249="","",+D249)</f>
      </c>
      <c r="Q249" s="40">
        <f>IF(E249="","",+E249)</f>
      </c>
      <c r="R249" s="19">
        <f>IF(Q249="","",MIN(T249:AB249))</f>
      </c>
      <c r="S249" s="44"/>
      <c r="T249" s="19"/>
      <c r="U249" s="51"/>
      <c r="V249" s="12"/>
      <c r="W249" s="19"/>
      <c r="X249" s="12"/>
      <c r="Y249" s="45"/>
      <c r="Z249" s="15"/>
      <c r="AA249" s="46"/>
      <c r="AB249" s="47"/>
    </row>
    <row r="250" spans="2:28" ht="13.5">
      <c r="B250" s="25"/>
      <c r="C250" s="11"/>
      <c r="D250" s="101"/>
      <c r="E250" s="27"/>
      <c r="F250" s="96"/>
      <c r="G250" s="14"/>
      <c r="H250" s="17"/>
      <c r="I250" s="11">
        <f>IF(G251=0,,IF(MIN(T251,V251)=T251,S250,IF(MIN(T251,V251)=V251,U250,)))</f>
        <v>0</v>
      </c>
      <c r="J250" s="11"/>
      <c r="K250" s="18"/>
      <c r="N250" s="29"/>
      <c r="O250" s="11"/>
      <c r="P250" s="26"/>
      <c r="Q250" s="30"/>
      <c r="R250" s="17"/>
      <c r="S250" s="31"/>
      <c r="T250" s="17"/>
      <c r="U250" s="33"/>
      <c r="V250" s="14"/>
      <c r="W250" s="17"/>
      <c r="X250" s="14"/>
      <c r="Y250" s="34"/>
      <c r="Z250" s="48"/>
      <c r="AA250" s="49"/>
      <c r="AB250" s="37"/>
    </row>
    <row r="251" spans="2:28" ht="13.5">
      <c r="B251" s="52"/>
      <c r="C251" s="16"/>
      <c r="D251" s="102"/>
      <c r="E251" s="40"/>
      <c r="F251" s="97"/>
      <c r="G251" s="12">
        <f>R251</f>
      </c>
      <c r="H251" s="19">
        <f>IF(E251="","",ROUNDDOWN(+F251*G251,0))</f>
      </c>
      <c r="I251" s="89">
        <f>IF(G251=0,,IF(MIN(T251,V251)=T251,S251,IF(MIN(T251,V251)=V251,U251,)))</f>
        <v>0</v>
      </c>
      <c r="J251" s="16"/>
      <c r="K251" s="20"/>
      <c r="N251" s="42">
        <f>IF(B251="","",+B251)</f>
      </c>
      <c r="O251" s="16">
        <f>IF(C251="","",+C251)</f>
      </c>
      <c r="P251" s="39">
        <f>IF(D251="","",+D251)</f>
      </c>
      <c r="Q251" s="40">
        <f>IF(E251="","",+E251)</f>
      </c>
      <c r="R251" s="19">
        <f>IF(Q251="","",MIN(T251:AB251))</f>
      </c>
      <c r="S251" s="44"/>
      <c r="T251" s="19"/>
      <c r="U251" s="51"/>
      <c r="V251" s="12"/>
      <c r="W251" s="19"/>
      <c r="X251" s="12"/>
      <c r="Y251" s="45"/>
      <c r="Z251" s="15"/>
      <c r="AA251" s="46"/>
      <c r="AB251" s="47"/>
    </row>
    <row r="252" spans="2:28" ht="13.5">
      <c r="B252" s="25"/>
      <c r="C252" s="11"/>
      <c r="D252" s="101"/>
      <c r="E252" s="27"/>
      <c r="F252" s="96"/>
      <c r="G252" s="14"/>
      <c r="H252" s="17"/>
      <c r="I252" s="11">
        <f>IF(G253=0,,IF(MIN(T253,V253)=T253,S252,IF(MIN(T253,V253)=V253,U252,)))</f>
        <v>0</v>
      </c>
      <c r="J252" s="11"/>
      <c r="K252" s="18"/>
      <c r="N252" s="29"/>
      <c r="O252" s="11"/>
      <c r="P252" s="26"/>
      <c r="Q252" s="30"/>
      <c r="R252" s="17"/>
      <c r="S252" s="31"/>
      <c r="T252" s="17"/>
      <c r="U252" s="33"/>
      <c r="V252" s="14"/>
      <c r="W252" s="17"/>
      <c r="X252" s="14"/>
      <c r="Y252" s="34"/>
      <c r="Z252" s="48"/>
      <c r="AA252" s="49"/>
      <c r="AB252" s="37"/>
    </row>
    <row r="253" spans="2:28" ht="13.5">
      <c r="B253" s="52"/>
      <c r="C253" s="16"/>
      <c r="D253" s="102"/>
      <c r="E253" s="40"/>
      <c r="F253" s="97"/>
      <c r="G253" s="12">
        <f>R253</f>
      </c>
      <c r="H253" s="19">
        <f>IF(E253="","",ROUNDDOWN(+F253*G253,0))</f>
      </c>
      <c r="I253" s="89">
        <f>IF(G253=0,,IF(MIN(T253,V253)=T253,S253,IF(MIN(T253,V253)=V253,U253,)))</f>
        <v>0</v>
      </c>
      <c r="J253" s="16"/>
      <c r="K253" s="20"/>
      <c r="N253" s="42">
        <f>IF(B253="","",+B253)</f>
      </c>
      <c r="O253" s="16">
        <f>IF(C253="","",+C253)</f>
      </c>
      <c r="P253" s="39">
        <f>IF(D253="","",+D253)</f>
      </c>
      <c r="Q253" s="40">
        <f>IF(E253="","",+E253)</f>
      </c>
      <c r="R253" s="19">
        <f>IF(Q253="","",MIN(T253:AB253))</f>
      </c>
      <c r="S253" s="44"/>
      <c r="T253" s="19"/>
      <c r="U253" s="51"/>
      <c r="V253" s="12"/>
      <c r="W253" s="19"/>
      <c r="X253" s="12"/>
      <c r="Y253" s="45"/>
      <c r="Z253" s="15"/>
      <c r="AA253" s="46"/>
      <c r="AB253" s="47"/>
    </row>
    <row r="254" spans="2:28" ht="13.5">
      <c r="B254" s="25"/>
      <c r="C254" s="11"/>
      <c r="D254" s="101"/>
      <c r="E254" s="27"/>
      <c r="F254" s="96"/>
      <c r="G254" s="14"/>
      <c r="H254" s="17"/>
      <c r="I254" s="11">
        <f>IF(G255=0,,IF(MIN(T255,V255)=T255,S254,IF(MIN(T255,V255)=V255,U254,)))</f>
        <v>0</v>
      </c>
      <c r="J254" s="11"/>
      <c r="K254" s="18"/>
      <c r="N254" s="29"/>
      <c r="O254" s="11"/>
      <c r="P254" s="26"/>
      <c r="Q254" s="30"/>
      <c r="R254" s="17"/>
      <c r="S254" s="31"/>
      <c r="T254" s="17"/>
      <c r="U254" s="33"/>
      <c r="V254" s="14"/>
      <c r="W254" s="17"/>
      <c r="X254" s="14"/>
      <c r="Y254" s="34"/>
      <c r="Z254" s="48"/>
      <c r="AA254" s="49"/>
      <c r="AB254" s="37"/>
    </row>
    <row r="255" spans="2:28" ht="13.5">
      <c r="B255" s="52"/>
      <c r="C255" s="16"/>
      <c r="D255" s="102"/>
      <c r="E255" s="40"/>
      <c r="F255" s="97"/>
      <c r="G255" s="12">
        <f>R255</f>
      </c>
      <c r="H255" s="19">
        <f>IF(E255="","",ROUNDDOWN(+F255*G255,0))</f>
      </c>
      <c r="I255" s="89">
        <f>IF(G255=0,,IF(MIN(T255,V255)=T255,S255,IF(MIN(T255,V255)=V255,U255,)))</f>
        <v>0</v>
      </c>
      <c r="J255" s="16"/>
      <c r="K255" s="20"/>
      <c r="N255" s="42">
        <f>IF(B255="","",+B255)</f>
      </c>
      <c r="O255" s="16">
        <f>IF(C255="","",+C255)</f>
      </c>
      <c r="P255" s="39">
        <f>IF(D255="","",+D255)</f>
      </c>
      <c r="Q255" s="40">
        <f>IF(E255="","",+E255)</f>
      </c>
      <c r="R255" s="19">
        <f>IF(Q255="","",MIN(T255:AB255))</f>
      </c>
      <c r="S255" s="44"/>
      <c r="T255" s="19"/>
      <c r="U255" s="51"/>
      <c r="V255" s="12"/>
      <c r="W255" s="19"/>
      <c r="X255" s="12"/>
      <c r="Y255" s="45"/>
      <c r="Z255" s="15"/>
      <c r="AA255" s="46"/>
      <c r="AB255" s="47"/>
    </row>
    <row r="256" spans="2:28" ht="13.5">
      <c r="B256" s="25"/>
      <c r="C256" s="11"/>
      <c r="D256" s="101"/>
      <c r="E256" s="27"/>
      <c r="F256" s="96"/>
      <c r="G256" s="14"/>
      <c r="H256" s="17"/>
      <c r="I256" s="11">
        <f>IF(G257=0,,IF(MIN(T257,V257)=T257,S256,IF(MIN(T257,V257)=V257,U256,)))</f>
        <v>0</v>
      </c>
      <c r="J256" s="11"/>
      <c r="K256" s="18"/>
      <c r="N256" s="29"/>
      <c r="O256" s="11"/>
      <c r="P256" s="26"/>
      <c r="Q256" s="30"/>
      <c r="R256" s="17"/>
      <c r="S256" s="31"/>
      <c r="T256" s="17"/>
      <c r="U256" s="33"/>
      <c r="V256" s="14"/>
      <c r="W256" s="17"/>
      <c r="X256" s="14"/>
      <c r="Y256" s="34"/>
      <c r="Z256" s="48"/>
      <c r="AA256" s="49"/>
      <c r="AB256" s="37"/>
    </row>
    <row r="257" spans="2:28" ht="13.5">
      <c r="B257" s="52"/>
      <c r="C257" s="16"/>
      <c r="D257" s="102"/>
      <c r="E257" s="40"/>
      <c r="F257" s="97"/>
      <c r="G257" s="12">
        <f>R257</f>
      </c>
      <c r="H257" s="19">
        <f>IF(E257="","",ROUNDDOWN(+F257*G257,0))</f>
      </c>
      <c r="I257" s="89">
        <f>IF(G257=0,,IF(MIN(T257,V257)=T257,S257,IF(MIN(T257,V257)=V257,U257,)))</f>
        <v>0</v>
      </c>
      <c r="J257" s="16"/>
      <c r="K257" s="20"/>
      <c r="N257" s="42">
        <f>IF(B257="","",+B257)</f>
      </c>
      <c r="O257" s="16">
        <f>IF(C257="","",+C257)</f>
      </c>
      <c r="P257" s="39">
        <f>IF(D257="","",+D257)</f>
      </c>
      <c r="Q257" s="40">
        <f>IF(E257="","",+E257)</f>
      </c>
      <c r="R257" s="19">
        <f>IF(Q257="","",MIN(T257:AB257))</f>
      </c>
      <c r="S257" s="44"/>
      <c r="T257" s="19"/>
      <c r="U257" s="51"/>
      <c r="V257" s="12"/>
      <c r="W257" s="19"/>
      <c r="X257" s="12"/>
      <c r="Y257" s="45"/>
      <c r="Z257" s="15"/>
      <c r="AA257" s="46"/>
      <c r="AB257" s="47"/>
    </row>
    <row r="258" spans="2:28" ht="13.5">
      <c r="B258" s="25"/>
      <c r="C258" s="11"/>
      <c r="D258" s="101"/>
      <c r="E258" s="27"/>
      <c r="F258" s="96"/>
      <c r="G258" s="14"/>
      <c r="H258" s="17"/>
      <c r="I258" s="11">
        <f>IF(G259=0,,IF(MIN(T259,V259)=T259,S258,IF(MIN(T259,V259)=V259,U258,)))</f>
        <v>0</v>
      </c>
      <c r="J258" s="11"/>
      <c r="K258" s="18"/>
      <c r="N258" s="29"/>
      <c r="O258" s="11"/>
      <c r="P258" s="26"/>
      <c r="Q258" s="30"/>
      <c r="R258" s="17"/>
      <c r="S258" s="31"/>
      <c r="T258" s="17"/>
      <c r="U258" s="33"/>
      <c r="V258" s="14"/>
      <c r="W258" s="17"/>
      <c r="X258" s="14"/>
      <c r="Y258" s="34"/>
      <c r="Z258" s="48"/>
      <c r="AA258" s="49"/>
      <c r="AB258" s="37"/>
    </row>
    <row r="259" spans="2:28" ht="13.5">
      <c r="B259" s="52"/>
      <c r="C259" s="16"/>
      <c r="D259" s="102"/>
      <c r="E259" s="40"/>
      <c r="F259" s="97"/>
      <c r="G259" s="12">
        <f>R259</f>
      </c>
      <c r="H259" s="19">
        <f>IF(E259="","",ROUNDDOWN(+F259*G259,0))</f>
      </c>
      <c r="I259" s="89">
        <f>IF(G259=0,,IF(MIN(T259,V259)=T259,S259,IF(MIN(T259,V259)=V259,U259,)))</f>
        <v>0</v>
      </c>
      <c r="J259" s="16"/>
      <c r="K259" s="20"/>
      <c r="N259" s="42">
        <f>IF(B259="","",+B259)</f>
      </c>
      <c r="O259" s="16">
        <f>IF(C259="","",+C259)</f>
      </c>
      <c r="P259" s="39">
        <f>IF(D259="","",+D259)</f>
      </c>
      <c r="Q259" s="40">
        <f>IF(E259="","",+E259)</f>
      </c>
      <c r="R259" s="19">
        <f>IF(Q259="","",MIN(T259:AB259))</f>
      </c>
      <c r="S259" s="44"/>
      <c r="T259" s="19"/>
      <c r="U259" s="51"/>
      <c r="V259" s="12"/>
      <c r="W259" s="19"/>
      <c r="X259" s="12"/>
      <c r="Y259" s="45"/>
      <c r="Z259" s="15"/>
      <c r="AA259" s="46"/>
      <c r="AB259" s="47">
        <v>4910</v>
      </c>
    </row>
    <row r="260" spans="2:28" ht="13.5">
      <c r="B260" s="25"/>
      <c r="C260" s="11"/>
      <c r="D260" s="101"/>
      <c r="E260" s="27"/>
      <c r="F260" s="28"/>
      <c r="G260" s="14"/>
      <c r="H260" s="17"/>
      <c r="I260" s="11"/>
      <c r="J260" s="11"/>
      <c r="K260" s="18"/>
      <c r="N260" s="29"/>
      <c r="O260" s="11"/>
      <c r="P260" s="26"/>
      <c r="Q260" s="30"/>
      <c r="R260" s="17"/>
      <c r="S260" s="31"/>
      <c r="T260" s="17"/>
      <c r="U260" s="33"/>
      <c r="V260" s="14"/>
      <c r="W260" s="33"/>
      <c r="X260" s="14"/>
      <c r="Y260" s="34"/>
      <c r="Z260" s="48"/>
      <c r="AA260" s="49"/>
      <c r="AB260" s="37"/>
    </row>
    <row r="261" spans="2:28" ht="13.5">
      <c r="B261" s="52"/>
      <c r="C261" s="16"/>
      <c r="D261" s="102"/>
      <c r="E261" s="40"/>
      <c r="F261" s="84"/>
      <c r="G261" s="12">
        <f>R261</f>
      </c>
      <c r="H261" s="19">
        <f>IF(E261="","",ROUNDDOWN(+F261*G261,0))</f>
      </c>
      <c r="I261" s="16"/>
      <c r="J261" s="16"/>
      <c r="K261" s="20"/>
      <c r="N261" s="42">
        <f>IF(B261="","",+B261)</f>
      </c>
      <c r="O261" s="16">
        <f>IF(C261="","",+C261)</f>
      </c>
      <c r="P261" s="39">
        <f>IF(D261="","",+D261)</f>
      </c>
      <c r="Q261" s="40">
        <f>IF(E261="","",+E261)</f>
      </c>
      <c r="R261" s="19">
        <f>IF(Q261="","",MIN(T261:AB261))</f>
      </c>
      <c r="S261" s="44"/>
      <c r="T261" s="19"/>
      <c r="U261" s="51"/>
      <c r="V261" s="83"/>
      <c r="W261" s="51"/>
      <c r="X261" s="12"/>
      <c r="Y261" s="45"/>
      <c r="Z261" s="15"/>
      <c r="AA261" s="46"/>
      <c r="AB261" s="47">
        <v>3660</v>
      </c>
    </row>
    <row r="262" spans="2:28" ht="13.5">
      <c r="B262" s="25"/>
      <c r="C262" s="11"/>
      <c r="D262" s="101"/>
      <c r="E262" s="27"/>
      <c r="F262" s="28"/>
      <c r="G262" s="14"/>
      <c r="H262" s="17"/>
      <c r="I262" s="11"/>
      <c r="J262" s="11"/>
      <c r="K262" s="18"/>
      <c r="N262" s="53"/>
      <c r="O262" s="54"/>
      <c r="P262" s="55"/>
      <c r="Q262" s="56"/>
      <c r="R262" s="57"/>
      <c r="S262" s="58"/>
      <c r="T262" s="57"/>
      <c r="U262" s="59"/>
      <c r="V262" s="60"/>
      <c r="W262" s="57"/>
      <c r="X262" s="60"/>
      <c r="Y262" s="61"/>
      <c r="Z262" s="62"/>
      <c r="AA262" s="63"/>
      <c r="AB262" s="64"/>
    </row>
    <row r="263" spans="2:28" ht="13.5">
      <c r="B263" s="52"/>
      <c r="C263" s="16"/>
      <c r="D263" s="102"/>
      <c r="E263" s="40"/>
      <c r="F263" s="84"/>
      <c r="G263" s="12">
        <f>R263</f>
      </c>
      <c r="H263" s="19">
        <f>IF(E263="","",ROUNDDOWN(+F263*G263,0))</f>
      </c>
      <c r="I263" s="16"/>
      <c r="J263" s="16"/>
      <c r="K263" s="20"/>
      <c r="N263" s="42">
        <f>IF(B263="","",+B263)</f>
      </c>
      <c r="O263" s="16">
        <f>IF(C263="","",+C263)</f>
      </c>
      <c r="P263" s="39">
        <f>IF(D263="","",+D263)</f>
      </c>
      <c r="Q263" s="40">
        <f>IF(E263="","",+E263)</f>
      </c>
      <c r="R263" s="19">
        <f>IF(Q263="","",MIN(T263:AB263))</f>
      </c>
      <c r="S263" s="44"/>
      <c r="T263" s="19"/>
      <c r="U263" s="51"/>
      <c r="V263" s="12"/>
      <c r="W263" s="19"/>
      <c r="X263" s="12"/>
      <c r="Y263" s="45"/>
      <c r="Z263" s="15"/>
      <c r="AA263" s="46"/>
      <c r="AB263" s="47">
        <v>4650</v>
      </c>
    </row>
    <row r="264" spans="2:28" ht="13.5">
      <c r="B264" s="25"/>
      <c r="C264" s="11"/>
      <c r="D264" s="101"/>
      <c r="E264" s="27"/>
      <c r="F264" s="28"/>
      <c r="G264" s="14"/>
      <c r="H264" s="17"/>
      <c r="I264" s="11"/>
      <c r="J264" s="11"/>
      <c r="K264" s="18"/>
      <c r="N264" s="29"/>
      <c r="O264" s="11"/>
      <c r="P264" s="26"/>
      <c r="Q264" s="30"/>
      <c r="R264" s="17"/>
      <c r="S264" s="31"/>
      <c r="T264" s="17"/>
      <c r="U264" s="33"/>
      <c r="V264" s="14"/>
      <c r="W264" s="17"/>
      <c r="X264" s="14"/>
      <c r="Y264" s="34"/>
      <c r="Z264" s="48"/>
      <c r="AA264" s="49"/>
      <c r="AB264" s="37"/>
    </row>
    <row r="265" spans="2:28" ht="13.5">
      <c r="B265" s="52"/>
      <c r="C265" s="16"/>
      <c r="D265" s="102"/>
      <c r="E265" s="40"/>
      <c r="F265" s="84"/>
      <c r="G265" s="12">
        <f>R265</f>
      </c>
      <c r="H265" s="19">
        <f>IF(E265="","",ROUNDDOWN(+F265*G265,0))</f>
      </c>
      <c r="I265" s="16"/>
      <c r="J265" s="16"/>
      <c r="K265" s="20"/>
      <c r="N265" s="42">
        <f>IF(B265="","",+B265)</f>
      </c>
      <c r="O265" s="16">
        <f>IF(C265="","",+C265)</f>
      </c>
      <c r="P265" s="39">
        <f>IF(D265="","",+D265)</f>
      </c>
      <c r="Q265" s="40">
        <f>IF(E265="","",+E265)</f>
      </c>
      <c r="R265" s="19">
        <f>IF(Q265="","",MIN(T265:AB265))</f>
      </c>
      <c r="S265" s="44"/>
      <c r="T265" s="19"/>
      <c r="U265" s="51"/>
      <c r="V265" s="12"/>
      <c r="W265" s="19"/>
      <c r="X265" s="12"/>
      <c r="Y265" s="45"/>
      <c r="Z265" s="15"/>
      <c r="AA265" s="46"/>
      <c r="AB265" s="47">
        <v>3540</v>
      </c>
    </row>
    <row r="266" spans="2:28" ht="13.5">
      <c r="B266" s="25"/>
      <c r="C266" s="11"/>
      <c r="D266" s="101"/>
      <c r="E266" s="27"/>
      <c r="F266" s="28"/>
      <c r="G266" s="14"/>
      <c r="H266" s="17"/>
      <c r="I266" s="11"/>
      <c r="J266" s="11"/>
      <c r="K266" s="18"/>
      <c r="N266" s="29"/>
      <c r="O266" s="11"/>
      <c r="P266" s="26"/>
      <c r="Q266" s="30"/>
      <c r="R266" s="17"/>
      <c r="S266" s="31"/>
      <c r="T266" s="17"/>
      <c r="U266" s="33"/>
      <c r="V266" s="14"/>
      <c r="W266" s="17"/>
      <c r="X266" s="14"/>
      <c r="Y266" s="34"/>
      <c r="Z266" s="48"/>
      <c r="AA266" s="49"/>
      <c r="AB266" s="37"/>
    </row>
    <row r="267" spans="2:28" ht="13.5">
      <c r="B267" s="52"/>
      <c r="C267" s="16"/>
      <c r="D267" s="102"/>
      <c r="E267" s="40"/>
      <c r="F267" s="41"/>
      <c r="G267" s="12"/>
      <c r="H267" s="19">
        <f>IF(E267="","",ROUNDDOWN(+F267*G267,0))</f>
      </c>
      <c r="I267" s="16"/>
      <c r="J267" s="16"/>
      <c r="K267" s="20"/>
      <c r="N267" s="42">
        <f>IF(B267="","",+B267)</f>
      </c>
      <c r="O267" s="16">
        <f>IF(C267="","",+C267)</f>
      </c>
      <c r="P267" s="39">
        <f>IF(D267="","",+D267)</f>
      </c>
      <c r="Q267" s="40">
        <f>IF(E267="","",+E267)</f>
      </c>
      <c r="R267" s="19">
        <f>IF(Q267="","",MIN(T267:AB267))</f>
      </c>
      <c r="S267" s="44"/>
      <c r="T267" s="19"/>
      <c r="U267" s="51"/>
      <c r="V267" s="12"/>
      <c r="W267" s="19"/>
      <c r="X267" s="12"/>
      <c r="Y267" s="45"/>
      <c r="Z267" s="15"/>
      <c r="AA267" s="46"/>
      <c r="AB267" s="47"/>
    </row>
    <row r="268" spans="2:28" ht="13.5">
      <c r="B268" s="25"/>
      <c r="C268" s="11"/>
      <c r="D268" s="101"/>
      <c r="E268" s="27"/>
      <c r="F268" s="28"/>
      <c r="G268" s="14"/>
      <c r="H268" s="17"/>
      <c r="I268" s="11"/>
      <c r="J268" s="11"/>
      <c r="K268" s="18"/>
      <c r="N268" s="29"/>
      <c r="O268" s="11"/>
      <c r="P268" s="26"/>
      <c r="Q268" s="30"/>
      <c r="R268" s="17"/>
      <c r="S268" s="31"/>
      <c r="T268" s="17"/>
      <c r="U268" s="33"/>
      <c r="V268" s="14"/>
      <c r="W268" s="17"/>
      <c r="X268" s="14"/>
      <c r="Y268" s="34"/>
      <c r="Z268" s="48"/>
      <c r="AA268" s="49"/>
      <c r="AB268" s="37"/>
    </row>
    <row r="269" spans="2:28" ht="13.5">
      <c r="B269" s="52"/>
      <c r="C269" s="16"/>
      <c r="D269" s="102"/>
      <c r="E269" s="40"/>
      <c r="F269" s="41"/>
      <c r="G269" s="12"/>
      <c r="H269" s="19">
        <f>IF(E269="","",ROUNDDOWN(+F269*G269,0))</f>
      </c>
      <c r="I269" s="16"/>
      <c r="J269" s="16"/>
      <c r="K269" s="20"/>
      <c r="N269" s="42">
        <f>IF(B269="","",+B269)</f>
      </c>
      <c r="O269" s="16">
        <f>IF(C269="","",+C269)</f>
      </c>
      <c r="P269" s="39">
        <f>IF(D269="","",+D269)</f>
      </c>
      <c r="Q269" s="40">
        <f>IF(E269="","",+E269)</f>
      </c>
      <c r="R269" s="19">
        <f>IF(Q269="","",MIN(T269:AB269))</f>
      </c>
      <c r="S269" s="44"/>
      <c r="T269" s="19"/>
      <c r="U269" s="51"/>
      <c r="V269" s="12"/>
      <c r="W269" s="19"/>
      <c r="X269" s="12"/>
      <c r="Y269" s="45"/>
      <c r="Z269" s="15"/>
      <c r="AA269" s="46"/>
      <c r="AB269" s="47"/>
    </row>
    <row r="270" spans="2:28" ht="13.5">
      <c r="B270" s="25"/>
      <c r="C270" s="11"/>
      <c r="D270" s="101"/>
      <c r="E270" s="27"/>
      <c r="F270" s="28"/>
      <c r="G270" s="14"/>
      <c r="H270" s="17"/>
      <c r="I270" s="11"/>
      <c r="J270" s="11"/>
      <c r="K270" s="18"/>
      <c r="N270" s="29"/>
      <c r="O270" s="11"/>
      <c r="P270" s="26"/>
      <c r="Q270" s="30"/>
      <c r="R270" s="17"/>
      <c r="S270" s="31"/>
      <c r="T270" s="17"/>
      <c r="U270" s="33"/>
      <c r="V270" s="14"/>
      <c r="W270" s="17"/>
      <c r="X270" s="14"/>
      <c r="Y270" s="34"/>
      <c r="Z270" s="48"/>
      <c r="AA270" s="49"/>
      <c r="AB270" s="37"/>
    </row>
    <row r="271" spans="2:28" ht="13.5">
      <c r="B271" s="52"/>
      <c r="C271" s="16"/>
      <c r="D271" s="102"/>
      <c r="E271" s="40"/>
      <c r="F271" s="41"/>
      <c r="G271" s="12"/>
      <c r="H271" s="19">
        <f>IF(E271="","",ROUNDDOWN(+F271*G271,0))</f>
      </c>
      <c r="I271" s="16"/>
      <c r="J271" s="16"/>
      <c r="K271" s="20"/>
      <c r="N271" s="42">
        <f>IF(B271="","",+B271)</f>
      </c>
      <c r="O271" s="16">
        <f>IF(C271="","",+C271)</f>
      </c>
      <c r="P271" s="39">
        <f>IF(D271="","",+D271)</f>
      </c>
      <c r="Q271" s="40">
        <f>IF(E271="","",+E271)</f>
      </c>
      <c r="R271" s="19">
        <f>IF(Q271="","",MIN(T271:AB271))</f>
      </c>
      <c r="S271" s="44"/>
      <c r="T271" s="19"/>
      <c r="U271" s="51"/>
      <c r="V271" s="12"/>
      <c r="W271" s="19"/>
      <c r="X271" s="12"/>
      <c r="Y271" s="45"/>
      <c r="Z271" s="15"/>
      <c r="AA271" s="46"/>
      <c r="AB271" s="47"/>
    </row>
    <row r="272" spans="2:28" ht="13.5">
      <c r="B272" s="25"/>
      <c r="C272" s="11"/>
      <c r="D272" s="101"/>
      <c r="E272" s="27"/>
      <c r="F272" s="28"/>
      <c r="G272" s="14"/>
      <c r="H272" s="17"/>
      <c r="I272" s="11"/>
      <c r="J272" s="11"/>
      <c r="K272" s="18"/>
      <c r="N272" s="29"/>
      <c r="O272" s="11"/>
      <c r="P272" s="26"/>
      <c r="Q272" s="30"/>
      <c r="R272" s="17"/>
      <c r="S272" s="31"/>
      <c r="T272" s="17"/>
      <c r="U272" s="33"/>
      <c r="V272" s="14"/>
      <c r="W272" s="17"/>
      <c r="X272" s="14"/>
      <c r="Y272" s="34"/>
      <c r="Z272" s="48"/>
      <c r="AA272" s="49"/>
      <c r="AB272" s="37"/>
    </row>
    <row r="273" spans="2:28" ht="13.5">
      <c r="B273" s="52"/>
      <c r="C273" s="16"/>
      <c r="D273" s="102"/>
      <c r="E273" s="40"/>
      <c r="F273" s="41"/>
      <c r="G273" s="12"/>
      <c r="H273" s="19">
        <f>IF(E273="","",ROUNDDOWN(+F273*G273,0))</f>
      </c>
      <c r="I273" s="16"/>
      <c r="J273" s="16"/>
      <c r="K273" s="20"/>
      <c r="N273" s="42">
        <f>IF(B273="","",+B273)</f>
      </c>
      <c r="O273" s="16">
        <f>IF(C273="","",+C273)</f>
      </c>
      <c r="P273" s="39">
        <f>IF(D273="","",+D273)</f>
      </c>
      <c r="Q273" s="40">
        <f>IF(E273="","",+E273)</f>
      </c>
      <c r="R273" s="19">
        <f>IF(Q273="","",MIN(T273:AB273))</f>
      </c>
      <c r="S273" s="44"/>
      <c r="T273" s="19"/>
      <c r="U273" s="51"/>
      <c r="V273" s="12"/>
      <c r="W273" s="19"/>
      <c r="X273" s="12"/>
      <c r="Y273" s="45"/>
      <c r="Z273" s="15"/>
      <c r="AA273" s="46"/>
      <c r="AB273" s="47"/>
    </row>
    <row r="274" spans="2:28" ht="13.5">
      <c r="B274" s="25"/>
      <c r="C274" s="11"/>
      <c r="D274" s="101"/>
      <c r="E274" s="27"/>
      <c r="F274" s="28"/>
      <c r="G274" s="14"/>
      <c r="H274" s="17"/>
      <c r="I274" s="11"/>
      <c r="J274" s="11"/>
      <c r="K274" s="18"/>
      <c r="N274" s="29"/>
      <c r="O274" s="11"/>
      <c r="P274" s="26"/>
      <c r="Q274" s="30"/>
      <c r="R274" s="17"/>
      <c r="S274" s="31"/>
      <c r="T274" s="17"/>
      <c r="U274" s="33"/>
      <c r="V274" s="14"/>
      <c r="W274" s="17"/>
      <c r="X274" s="14"/>
      <c r="Y274" s="34"/>
      <c r="Z274" s="48"/>
      <c r="AA274" s="49"/>
      <c r="AB274" s="37"/>
    </row>
    <row r="275" spans="2:28" ht="13.5">
      <c r="B275" s="52"/>
      <c r="C275" s="16"/>
      <c r="D275" s="102"/>
      <c r="E275" s="40"/>
      <c r="F275" s="41"/>
      <c r="G275" s="12"/>
      <c r="H275" s="19">
        <f>IF(E275="","",ROUNDDOWN(+F275*G275,0))</f>
      </c>
      <c r="I275" s="16"/>
      <c r="J275" s="16"/>
      <c r="K275" s="20"/>
      <c r="N275" s="42">
        <f>IF(B275="","",+B275)</f>
      </c>
      <c r="O275" s="16">
        <f>IF(C275="","",+C275)</f>
      </c>
      <c r="P275" s="39">
        <f>IF(D275="","",+D275)</f>
      </c>
      <c r="Q275" s="40">
        <f>IF(E275="","",+E275)</f>
      </c>
      <c r="R275" s="19">
        <f>IF(Q275="","",MIN(T275:AB275))</f>
      </c>
      <c r="S275" s="44"/>
      <c r="T275" s="19"/>
      <c r="U275" s="51"/>
      <c r="V275" s="12"/>
      <c r="W275" s="19"/>
      <c r="X275" s="12"/>
      <c r="Y275" s="45"/>
      <c r="Z275" s="15"/>
      <c r="AA275" s="46"/>
      <c r="AB275" s="47"/>
    </row>
    <row r="276" spans="2:28" ht="13.5">
      <c r="B276" s="25"/>
      <c r="C276" s="11"/>
      <c r="D276" s="101"/>
      <c r="E276" s="27"/>
      <c r="F276" s="28"/>
      <c r="G276" s="14"/>
      <c r="H276" s="17"/>
      <c r="I276" s="11"/>
      <c r="J276" s="11"/>
      <c r="K276" s="18"/>
      <c r="N276" s="29"/>
      <c r="O276" s="11"/>
      <c r="P276" s="26"/>
      <c r="Q276" s="30"/>
      <c r="R276" s="17"/>
      <c r="S276" s="31"/>
      <c r="T276" s="17"/>
      <c r="U276" s="33"/>
      <c r="V276" s="14"/>
      <c r="W276" s="17"/>
      <c r="X276" s="14"/>
      <c r="Y276" s="34"/>
      <c r="Z276" s="48"/>
      <c r="AA276" s="49"/>
      <c r="AB276" s="37"/>
    </row>
    <row r="277" spans="2:28" ht="13.5">
      <c r="B277" s="52"/>
      <c r="C277" s="16" t="s">
        <v>58</v>
      </c>
      <c r="D277" s="102"/>
      <c r="E277" s="40"/>
      <c r="F277" s="41"/>
      <c r="G277" s="12"/>
      <c r="H277" s="19">
        <f>SUM(H246:H275)</f>
        <v>0</v>
      </c>
      <c r="I277" s="16"/>
      <c r="J277" s="16"/>
      <c r="K277" s="20"/>
      <c r="N277" s="42">
        <f>IF(B277="","",+B277)</f>
      </c>
      <c r="O277" s="16" t="str">
        <f>IF(C277="","",+C277)</f>
        <v>小計</v>
      </c>
      <c r="P277" s="39">
        <f>IF(D277="","",+D277)</f>
      </c>
      <c r="Q277" s="40">
        <f>IF(E277="","",+E277)</f>
      </c>
      <c r="R277" s="19">
        <f>IF(Q277="","",MIN(T277:AB277))</f>
      </c>
      <c r="S277" s="44"/>
      <c r="T277" s="19"/>
      <c r="U277" s="51"/>
      <c r="V277" s="12"/>
      <c r="W277" s="19"/>
      <c r="X277" s="12"/>
      <c r="Y277" s="45"/>
      <c r="Z277" s="15"/>
      <c r="AA277" s="46"/>
      <c r="AB277" s="47"/>
    </row>
    <row r="278" spans="2:28" ht="13.5">
      <c r="B278" s="25"/>
      <c r="C278" s="11"/>
      <c r="D278" s="101"/>
      <c r="E278" s="27"/>
      <c r="F278" s="28"/>
      <c r="G278" s="14"/>
      <c r="H278" s="17"/>
      <c r="I278" s="11"/>
      <c r="J278" s="11"/>
      <c r="K278" s="18"/>
      <c r="N278" s="29"/>
      <c r="O278" s="11"/>
      <c r="P278" s="26"/>
      <c r="Q278" s="30"/>
      <c r="R278" s="17"/>
      <c r="S278" s="31"/>
      <c r="T278" s="17"/>
      <c r="U278" s="33"/>
      <c r="V278" s="14"/>
      <c r="W278" s="17"/>
      <c r="X278" s="14"/>
      <c r="Y278" s="34"/>
      <c r="Z278" s="48"/>
      <c r="AA278" s="49"/>
      <c r="AB278" s="37"/>
    </row>
    <row r="279" spans="2:28" ht="14.25" thickBot="1">
      <c r="B279" s="65"/>
      <c r="C279" s="66"/>
      <c r="D279" s="103"/>
      <c r="E279" s="68"/>
      <c r="F279" s="69"/>
      <c r="G279" s="70"/>
      <c r="H279" s="71"/>
      <c r="I279" s="66"/>
      <c r="J279" s="66"/>
      <c r="K279" s="72"/>
      <c r="N279" s="73">
        <f>IF(B279="","",+B279)</f>
      </c>
      <c r="O279" s="66">
        <f>IF(C279="","",+C279)</f>
      </c>
      <c r="P279" s="67">
        <f>IF(D279="","",+D279)</f>
      </c>
      <c r="Q279" s="68">
        <f>IF(E279="","",+E279)</f>
      </c>
      <c r="R279" s="71">
        <f>IF(Q279="","",MIN(T279:AB279))</f>
      </c>
      <c r="S279" s="74"/>
      <c r="T279" s="71"/>
      <c r="U279" s="75"/>
      <c r="V279" s="70"/>
      <c r="W279" s="71"/>
      <c r="X279" s="70"/>
      <c r="Y279" s="76"/>
      <c r="Z279" s="77"/>
      <c r="AA279" s="78"/>
      <c r="AB279" s="79"/>
    </row>
    <row r="280" spans="2:28" ht="13.5">
      <c r="B280" s="11"/>
      <c r="C280" s="11"/>
      <c r="D280" s="104"/>
      <c r="E280" s="11"/>
      <c r="F280" s="80"/>
      <c r="G280" s="11"/>
      <c r="H280" s="11"/>
      <c r="I280" s="11"/>
      <c r="J280" s="81"/>
      <c r="K280" s="82"/>
      <c r="N280" s="11"/>
      <c r="O280" s="11"/>
      <c r="P280" s="11"/>
      <c r="Q280" s="11"/>
      <c r="R280" s="11"/>
      <c r="S280" s="11"/>
      <c r="T280" s="11"/>
      <c r="U280" s="11"/>
      <c r="V280" s="11"/>
      <c r="W280" s="11"/>
      <c r="X280" s="11"/>
      <c r="Y280" s="11"/>
      <c r="Z280" s="11"/>
      <c r="AA280" s="23" t="s">
        <v>0</v>
      </c>
      <c r="AB280" s="24" t="e">
        <f>+#REF!+1</f>
        <v>#REF!</v>
      </c>
    </row>
    <row r="281" spans="10:11" ht="14.25" thickBot="1">
      <c r="J281" s="23" t="s">
        <v>0</v>
      </c>
      <c r="K281" s="24" t="e">
        <f>K241+1</f>
        <v>#REF!</v>
      </c>
    </row>
    <row r="282" spans="2:28" ht="13.5">
      <c r="B282" s="155" t="s">
        <v>50</v>
      </c>
      <c r="C282" s="151"/>
      <c r="D282" s="166" t="s">
        <v>51</v>
      </c>
      <c r="E282" s="157" t="s">
        <v>52</v>
      </c>
      <c r="F282" s="159" t="s">
        <v>56</v>
      </c>
      <c r="G282" s="157" t="s">
        <v>53</v>
      </c>
      <c r="H282" s="157" t="s">
        <v>54</v>
      </c>
      <c r="I282" s="151" t="s">
        <v>55</v>
      </c>
      <c r="J282" s="151"/>
      <c r="K282" s="152"/>
      <c r="N282" s="155" t="s">
        <v>50</v>
      </c>
      <c r="O282" s="151"/>
      <c r="P282" s="157" t="s">
        <v>51</v>
      </c>
      <c r="Q282" s="151" t="s">
        <v>52</v>
      </c>
      <c r="R282" s="157" t="s">
        <v>22</v>
      </c>
      <c r="S282" s="151" t="s">
        <v>23</v>
      </c>
      <c r="T282" s="151"/>
      <c r="U282" s="161"/>
      <c r="V282" s="163"/>
      <c r="W282" s="161"/>
      <c r="X282" s="163"/>
      <c r="Y282" s="161"/>
      <c r="Z282" s="151"/>
      <c r="AA282" s="161" t="s">
        <v>24</v>
      </c>
      <c r="AB282" s="152"/>
    </row>
    <row r="283" spans="2:28" ht="14.25" thickBot="1">
      <c r="B283" s="156"/>
      <c r="C283" s="153"/>
      <c r="D283" s="167"/>
      <c r="E283" s="158"/>
      <c r="F283" s="160"/>
      <c r="G283" s="158"/>
      <c r="H283" s="158"/>
      <c r="I283" s="153"/>
      <c r="J283" s="153"/>
      <c r="K283" s="154"/>
      <c r="N283" s="156"/>
      <c r="O283" s="153"/>
      <c r="P283" s="158"/>
      <c r="Q283" s="153"/>
      <c r="R283" s="158"/>
      <c r="S283" s="153"/>
      <c r="T283" s="153"/>
      <c r="U283" s="162"/>
      <c r="V283" s="164"/>
      <c r="W283" s="162"/>
      <c r="X283" s="164"/>
      <c r="Y283" s="162"/>
      <c r="Z283" s="153"/>
      <c r="AA283" s="162"/>
      <c r="AB283" s="154"/>
    </row>
    <row r="284" spans="2:28" ht="14.25" thickTop="1">
      <c r="B284" s="25"/>
      <c r="C284" s="11"/>
      <c r="D284" s="101"/>
      <c r="E284" s="27"/>
      <c r="F284" s="28"/>
      <c r="G284" s="14"/>
      <c r="H284" s="17"/>
      <c r="I284" s="11"/>
      <c r="J284" s="11"/>
      <c r="K284" s="18"/>
      <c r="N284" s="29"/>
      <c r="O284" s="11"/>
      <c r="P284" s="26"/>
      <c r="Q284" s="30"/>
      <c r="R284" s="17"/>
      <c r="S284" s="31"/>
      <c r="T284" s="32"/>
      <c r="U284" s="33"/>
      <c r="V284" s="14"/>
      <c r="W284" s="32"/>
      <c r="X284" s="14"/>
      <c r="Y284" s="34"/>
      <c r="Z284" s="35"/>
      <c r="AA284" s="36"/>
      <c r="AB284" s="37"/>
    </row>
    <row r="285" spans="2:28" ht="13.5">
      <c r="B285" s="85" t="s">
        <v>17</v>
      </c>
      <c r="C285" s="16" t="s">
        <v>34</v>
      </c>
      <c r="D285" s="102"/>
      <c r="E285" s="40"/>
      <c r="F285" s="41"/>
      <c r="G285" s="12"/>
      <c r="H285" s="19">
        <f>IF(E285="","",ROUNDDOWN(+F285*G285,0))</f>
      </c>
      <c r="I285" s="16"/>
      <c r="J285" s="16"/>
      <c r="K285" s="20"/>
      <c r="N285" s="42" t="str">
        <f>IF(B285="","",+B285)</f>
        <v>5）</v>
      </c>
      <c r="O285" s="16" t="str">
        <f>IF(C285="","",+C285)</f>
        <v>鉄筋工事</v>
      </c>
      <c r="P285" s="39">
        <f>IF(D285="","",+D285)</f>
      </c>
      <c r="Q285" s="43">
        <f>IF(E285="","",+E285)</f>
      </c>
      <c r="R285" s="19"/>
      <c r="S285" s="44"/>
      <c r="T285" s="19"/>
      <c r="U285" s="51"/>
      <c r="V285" s="12"/>
      <c r="W285" s="19"/>
      <c r="X285" s="12"/>
      <c r="Y285" s="45"/>
      <c r="Z285" s="15"/>
      <c r="AA285" s="46"/>
      <c r="AB285" s="47"/>
    </row>
    <row r="286" spans="2:28" ht="13.5">
      <c r="B286" s="25"/>
      <c r="C286" s="11"/>
      <c r="D286" s="101"/>
      <c r="E286" s="27"/>
      <c r="F286" s="96"/>
      <c r="G286" s="14"/>
      <c r="H286" s="17"/>
      <c r="I286" s="11"/>
      <c r="J286" s="11"/>
      <c r="K286" s="18"/>
      <c r="N286" s="29"/>
      <c r="O286" s="11"/>
      <c r="P286" s="26"/>
      <c r="Q286" s="30"/>
      <c r="R286" s="17"/>
      <c r="S286" s="31"/>
      <c r="T286" s="17"/>
      <c r="U286" s="33"/>
      <c r="V286" s="14"/>
      <c r="W286" s="17"/>
      <c r="X286" s="14"/>
      <c r="Y286" s="34"/>
      <c r="Z286" s="48"/>
      <c r="AA286" s="49"/>
      <c r="AB286" s="37"/>
    </row>
    <row r="287" spans="2:28" ht="13.5">
      <c r="B287" s="38"/>
      <c r="C287" s="16"/>
      <c r="D287" s="102"/>
      <c r="E287" s="40"/>
      <c r="F287" s="97"/>
      <c r="G287" s="12">
        <f>R287</f>
      </c>
      <c r="H287" s="19">
        <f>IF(E287="","",ROUNDDOWN(+F287*G287,0))</f>
      </c>
      <c r="I287" s="94"/>
      <c r="J287" s="16"/>
      <c r="K287" s="20"/>
      <c r="N287" s="42">
        <f>IF(B287="","",+B287)</f>
      </c>
      <c r="O287" s="16">
        <f>IF(C287="","",+C287)</f>
      </c>
      <c r="P287" s="39">
        <f>IF(D287="","",+D287)</f>
      </c>
      <c r="Q287" s="40">
        <f>IF(E287="","",+E287)</f>
      </c>
      <c r="R287" s="19">
        <f>IF(Q287="","",MIN(T287:AB287))</f>
      </c>
      <c r="S287" s="44"/>
      <c r="T287" s="19"/>
      <c r="U287" s="51"/>
      <c r="V287" s="12"/>
      <c r="W287" s="19"/>
      <c r="X287" s="12"/>
      <c r="Y287" s="45"/>
      <c r="Z287" s="15"/>
      <c r="AA287" s="46"/>
      <c r="AB287" s="47"/>
    </row>
    <row r="288" spans="2:28" ht="13.5">
      <c r="B288" s="25"/>
      <c r="C288" s="11"/>
      <c r="D288" s="101"/>
      <c r="E288" s="27"/>
      <c r="F288" s="96"/>
      <c r="G288" s="14"/>
      <c r="H288" s="17"/>
      <c r="I288" s="11">
        <f>IF(G289=0,,IF(MIN(T289,V289)=T289,S288,IF(MIN(T289,V289)=V289,U288,)))</f>
        <v>0</v>
      </c>
      <c r="J288" s="11"/>
      <c r="K288" s="18"/>
      <c r="N288" s="29"/>
      <c r="O288" s="11"/>
      <c r="P288" s="26"/>
      <c r="Q288" s="30"/>
      <c r="R288" s="17"/>
      <c r="S288" s="31"/>
      <c r="T288" s="17"/>
      <c r="U288" s="33"/>
      <c r="V288" s="14"/>
      <c r="W288" s="17"/>
      <c r="X288" s="14"/>
      <c r="Y288" s="34"/>
      <c r="Z288" s="48"/>
      <c r="AA288" s="49"/>
      <c r="AB288" s="37"/>
    </row>
    <row r="289" spans="2:28" ht="13.5">
      <c r="B289" s="38"/>
      <c r="C289" s="16"/>
      <c r="D289" s="102"/>
      <c r="E289" s="40"/>
      <c r="F289" s="97"/>
      <c r="G289" s="12">
        <f>R289</f>
      </c>
      <c r="H289" s="19">
        <f>IF(E289="","",ROUNDDOWN(+F289*G289,0))</f>
      </c>
      <c r="I289" s="89">
        <f>IF(G289=0,,IF(MIN(T289,V289)=T289,S289,IF(MIN(T289,V289)=V289,U289,)))</f>
        <v>0</v>
      </c>
      <c r="J289" s="16"/>
      <c r="K289" s="20"/>
      <c r="N289" s="42">
        <f>IF(B289="","",+B289)</f>
      </c>
      <c r="O289" s="16">
        <f>IF(C289="","",+C289)</f>
      </c>
      <c r="P289" s="39">
        <f>IF(D289="","",+D289)</f>
      </c>
      <c r="Q289" s="40">
        <f>IF(E289="","",+E289)</f>
      </c>
      <c r="R289" s="19">
        <f>IF(Q289="","",MIN(T289:AB289))</f>
      </c>
      <c r="S289" s="44"/>
      <c r="T289" s="19"/>
      <c r="U289" s="51"/>
      <c r="V289" s="12"/>
      <c r="W289" s="19"/>
      <c r="X289" s="12"/>
      <c r="Y289" s="45"/>
      <c r="Z289" s="15"/>
      <c r="AA289" s="46"/>
      <c r="AB289" s="47"/>
    </row>
    <row r="290" spans="2:28" ht="13.5">
      <c r="B290" s="25"/>
      <c r="C290" s="11"/>
      <c r="D290" s="101"/>
      <c r="E290" s="27"/>
      <c r="F290" s="96"/>
      <c r="G290" s="14"/>
      <c r="H290" s="17"/>
      <c r="I290" s="11">
        <f>IF(G291=0,,IF(MIN(T291,V291)=T291,S290,IF(MIN(T291,V291)=V291,U290,)))</f>
        <v>0</v>
      </c>
      <c r="J290" s="11"/>
      <c r="K290" s="18"/>
      <c r="N290" s="29"/>
      <c r="O290" s="11"/>
      <c r="P290" s="26"/>
      <c r="Q290" s="30"/>
      <c r="R290" s="17"/>
      <c r="S290" s="31"/>
      <c r="T290" s="17"/>
      <c r="U290" s="33"/>
      <c r="V290" s="14"/>
      <c r="W290" s="17"/>
      <c r="X290" s="14"/>
      <c r="Y290" s="34"/>
      <c r="Z290" s="48"/>
      <c r="AA290" s="49"/>
      <c r="AB290" s="37"/>
    </row>
    <row r="291" spans="2:28" ht="13.5">
      <c r="B291" s="52"/>
      <c r="C291" s="16"/>
      <c r="D291" s="102"/>
      <c r="E291" s="40"/>
      <c r="F291" s="97"/>
      <c r="G291" s="12">
        <f>R291</f>
      </c>
      <c r="H291" s="19">
        <f>IF(E291="","",ROUNDDOWN(+F291*G291,0))</f>
      </c>
      <c r="I291" s="89">
        <f>IF(G291=0,,IF(MIN(T291,V291)=T291,S291,IF(MIN(T291,V291)=V291,U291,)))</f>
        <v>0</v>
      </c>
      <c r="J291" s="16"/>
      <c r="K291" s="20"/>
      <c r="N291" s="42">
        <f>IF(B291="","",+B291)</f>
      </c>
      <c r="O291" s="16">
        <f>IF(C291="","",+C291)</f>
      </c>
      <c r="P291" s="39">
        <f>IF(D291="","",+D291)</f>
      </c>
      <c r="Q291" s="40">
        <f>IF(E291="","",+E291)</f>
      </c>
      <c r="R291" s="19">
        <f>IF(Q291="","",MIN(T291:AB291))</f>
      </c>
      <c r="S291" s="44"/>
      <c r="T291" s="19"/>
      <c r="U291" s="51"/>
      <c r="V291" s="12"/>
      <c r="W291" s="19"/>
      <c r="X291" s="12"/>
      <c r="Y291" s="45"/>
      <c r="Z291" s="15"/>
      <c r="AA291" s="46"/>
      <c r="AB291" s="47"/>
    </row>
    <row r="292" spans="2:28" ht="13.5">
      <c r="B292" s="25"/>
      <c r="C292" s="11"/>
      <c r="D292" s="101"/>
      <c r="E292" s="27"/>
      <c r="F292" s="96"/>
      <c r="G292" s="14"/>
      <c r="H292" s="17"/>
      <c r="I292" s="11">
        <f>IF(G293=0,,IF(MIN(T293,V293)=T293,S292,IF(MIN(T293,V293)=V293,U292,)))</f>
        <v>0</v>
      </c>
      <c r="J292" s="11"/>
      <c r="K292" s="18"/>
      <c r="N292" s="29"/>
      <c r="O292" s="11"/>
      <c r="P292" s="26"/>
      <c r="Q292" s="30"/>
      <c r="R292" s="17"/>
      <c r="S292" s="31"/>
      <c r="T292" s="17"/>
      <c r="U292" s="33"/>
      <c r="V292" s="14"/>
      <c r="W292" s="17"/>
      <c r="X292" s="14"/>
      <c r="Y292" s="34"/>
      <c r="Z292" s="48"/>
      <c r="AA292" s="49"/>
      <c r="AB292" s="37"/>
    </row>
    <row r="293" spans="2:28" ht="13.5">
      <c r="B293" s="52"/>
      <c r="C293" s="16"/>
      <c r="D293" s="102"/>
      <c r="E293" s="40"/>
      <c r="F293" s="97"/>
      <c r="G293" s="12">
        <f>R293</f>
      </c>
      <c r="H293" s="19">
        <f>IF(E293="","",ROUNDDOWN(+F293*G293,0))</f>
      </c>
      <c r="I293" s="89">
        <f>IF(G293=0,,IF(MIN(T293,V293)=T293,S293,IF(MIN(T293,V293)=V293,U293,)))</f>
        <v>0</v>
      </c>
      <c r="J293" s="16"/>
      <c r="K293" s="20"/>
      <c r="N293" s="42">
        <f>IF(B293="","",+B293)</f>
      </c>
      <c r="O293" s="16">
        <f>IF(C293="","",+C293)</f>
      </c>
      <c r="P293" s="39">
        <f>IF(D293="","",+D293)</f>
      </c>
      <c r="Q293" s="40">
        <f>IF(E293="","",+E293)</f>
      </c>
      <c r="R293" s="19">
        <f>IF(Q293="","",MIN(T293:AB293))</f>
      </c>
      <c r="S293" s="44"/>
      <c r="T293" s="19"/>
      <c r="U293" s="51"/>
      <c r="V293" s="12"/>
      <c r="W293" s="19"/>
      <c r="X293" s="12"/>
      <c r="Y293" s="45"/>
      <c r="Z293" s="15"/>
      <c r="AA293" s="46"/>
      <c r="AB293" s="47"/>
    </row>
    <row r="294" spans="2:28" ht="13.5">
      <c r="B294" s="25"/>
      <c r="C294" s="11"/>
      <c r="D294" s="101"/>
      <c r="E294" s="27"/>
      <c r="F294" s="96"/>
      <c r="G294" s="14"/>
      <c r="H294" s="17"/>
      <c r="I294" s="11">
        <f>IF(G295=0,,IF(MIN(T295,V295)=T295,S294,IF(MIN(T295,V295)=V295,U294,)))</f>
        <v>0</v>
      </c>
      <c r="J294" s="11"/>
      <c r="K294" s="18"/>
      <c r="N294" s="29"/>
      <c r="O294" s="11"/>
      <c r="P294" s="26"/>
      <c r="Q294" s="30"/>
      <c r="R294" s="17"/>
      <c r="S294" s="31"/>
      <c r="T294" s="17"/>
      <c r="U294" s="33"/>
      <c r="V294" s="14"/>
      <c r="W294" s="17"/>
      <c r="X294" s="14"/>
      <c r="Y294" s="34"/>
      <c r="Z294" s="48"/>
      <c r="AA294" s="49"/>
      <c r="AB294" s="37"/>
    </row>
    <row r="295" spans="2:28" ht="13.5">
      <c r="B295" s="52"/>
      <c r="C295" s="16"/>
      <c r="D295" s="102"/>
      <c r="E295" s="40"/>
      <c r="F295" s="97"/>
      <c r="G295" s="12">
        <f>R295</f>
      </c>
      <c r="H295" s="19">
        <f>IF(E295="","",ROUNDDOWN(+F295*G295,0))</f>
      </c>
      <c r="I295" s="89">
        <f>IF(G295=0,,IF(MIN(T295,V295)=T295,S295,IF(MIN(T295,V295)=V295,U295,)))</f>
        <v>0</v>
      </c>
      <c r="J295" s="16"/>
      <c r="K295" s="20"/>
      <c r="N295" s="42">
        <f>IF(B295="","",+B295)</f>
      </c>
      <c r="O295" s="16">
        <f>IF(C295="","",+C295)</f>
      </c>
      <c r="P295" s="39">
        <f>IF(D295="","",+D295)</f>
      </c>
      <c r="Q295" s="40">
        <f>IF(E295="","",+E295)</f>
      </c>
      <c r="R295" s="19">
        <f>IF(Q295="","",MIN(T295:AB295))</f>
      </c>
      <c r="S295" s="44"/>
      <c r="T295" s="19"/>
      <c r="U295" s="51"/>
      <c r="V295" s="12"/>
      <c r="W295" s="19"/>
      <c r="X295" s="12"/>
      <c r="Y295" s="45"/>
      <c r="Z295" s="15"/>
      <c r="AA295" s="46"/>
      <c r="AB295" s="47"/>
    </row>
    <row r="296" spans="2:28" ht="13.5">
      <c r="B296" s="25"/>
      <c r="C296" s="11"/>
      <c r="D296" s="101"/>
      <c r="E296" s="27"/>
      <c r="F296" s="28"/>
      <c r="G296" s="14"/>
      <c r="H296" s="17"/>
      <c r="I296" s="11">
        <f>IF(G297=0,,IF(MIN(T297,V297)=T297,S296,IF(MIN(T297,V297)=V297,U296,)))</f>
        <v>0</v>
      </c>
      <c r="J296" s="11"/>
      <c r="K296" s="18"/>
      <c r="N296" s="29"/>
      <c r="O296" s="11"/>
      <c r="P296" s="26"/>
      <c r="Q296" s="30"/>
      <c r="R296" s="17"/>
      <c r="S296" s="31"/>
      <c r="T296" s="17"/>
      <c r="U296" s="33"/>
      <c r="V296" s="14"/>
      <c r="W296" s="17"/>
      <c r="X296" s="14"/>
      <c r="Y296" s="34"/>
      <c r="Z296" s="48"/>
      <c r="AA296" s="49"/>
      <c r="AB296" s="37"/>
    </row>
    <row r="297" spans="2:28" ht="13.5">
      <c r="B297" s="52"/>
      <c r="C297" s="16"/>
      <c r="D297" s="102"/>
      <c r="E297" s="40"/>
      <c r="F297" s="84"/>
      <c r="G297" s="12">
        <f>R297</f>
      </c>
      <c r="H297" s="19">
        <f>IF(E297="","",ROUNDDOWN(+F297*G297,0))</f>
      </c>
      <c r="I297" s="89">
        <f>IF(G297=0,,IF(MIN(T297,V297)=T297,S297,IF(MIN(T297,V297)=V297,U297,)))</f>
        <v>0</v>
      </c>
      <c r="J297" s="16"/>
      <c r="K297" s="20"/>
      <c r="N297" s="42">
        <f>IF(B297="","",+B297)</f>
      </c>
      <c r="O297" s="16">
        <f>IF(C297="","",+C297)</f>
      </c>
      <c r="P297" s="39">
        <f>IF(D297="","",+D297)</f>
      </c>
      <c r="Q297" s="40">
        <f>IF(E297="","",+E297)</f>
      </c>
      <c r="R297" s="19">
        <f>IF(Q297="","",MIN(T297:AB297))</f>
      </c>
      <c r="S297" s="44"/>
      <c r="T297" s="19"/>
      <c r="U297" s="51"/>
      <c r="V297" s="12"/>
      <c r="W297" s="19"/>
      <c r="X297" s="12"/>
      <c r="Y297" s="45"/>
      <c r="Z297" s="15"/>
      <c r="AA297" s="46"/>
      <c r="AB297" s="47"/>
    </row>
    <row r="298" spans="2:28" ht="13.5">
      <c r="B298" s="25"/>
      <c r="C298" s="11"/>
      <c r="D298" s="101"/>
      <c r="E298" s="27"/>
      <c r="F298" s="28"/>
      <c r="G298" s="14"/>
      <c r="H298" s="17"/>
      <c r="I298" s="11">
        <f>IF(G299=0,,IF(MIN(T299,V299)=T299,S298,IF(MIN(T299,V299)=V299,U298,)))</f>
        <v>0</v>
      </c>
      <c r="J298" s="11"/>
      <c r="K298" s="18"/>
      <c r="N298" s="29"/>
      <c r="O298" s="11"/>
      <c r="P298" s="26"/>
      <c r="Q298" s="30"/>
      <c r="R298" s="17"/>
      <c r="S298" s="58"/>
      <c r="T298" s="17"/>
      <c r="U298" s="33"/>
      <c r="V298" s="14"/>
      <c r="W298" s="17"/>
      <c r="X298" s="14"/>
      <c r="Y298" s="34"/>
      <c r="Z298" s="48"/>
      <c r="AA298" s="49"/>
      <c r="AB298" s="37"/>
    </row>
    <row r="299" spans="2:28" ht="13.5">
      <c r="B299" s="52"/>
      <c r="C299" s="16"/>
      <c r="D299" s="102"/>
      <c r="E299" s="40"/>
      <c r="F299" s="84"/>
      <c r="G299" s="12">
        <f>R299</f>
      </c>
      <c r="H299" s="19">
        <f>IF(E299="","",ROUNDDOWN(+F299*G299,0))</f>
      </c>
      <c r="I299" s="89">
        <f>IF(G299=0,,IF(MIN(T299,V299)=T299,S299,IF(MIN(T299,V299)=V299,U299,)))</f>
        <v>0</v>
      </c>
      <c r="J299" s="16"/>
      <c r="K299" s="20"/>
      <c r="N299" s="42">
        <f>IF(B299="","",+B299)</f>
      </c>
      <c r="O299" s="16">
        <f>IF(C299="","",+C299)</f>
      </c>
      <c r="P299" s="39">
        <f>IF(D299="","",+D299)</f>
      </c>
      <c r="Q299" s="40">
        <f>IF(E299="","",+E299)</f>
      </c>
      <c r="R299" s="19">
        <f>IF(Q299="","",MIN(T299:AB299))</f>
      </c>
      <c r="S299" s="44"/>
      <c r="T299" s="19"/>
      <c r="U299" s="51"/>
      <c r="V299" s="83"/>
      <c r="W299" s="19"/>
      <c r="X299" s="12"/>
      <c r="Y299" s="45"/>
      <c r="Z299" s="15"/>
      <c r="AA299" s="46"/>
      <c r="AB299" s="47"/>
    </row>
    <row r="300" spans="2:28" ht="13.5">
      <c r="B300" s="25"/>
      <c r="C300" s="11"/>
      <c r="D300" s="101"/>
      <c r="E300" s="27"/>
      <c r="F300" s="28"/>
      <c r="G300" s="14"/>
      <c r="H300" s="17"/>
      <c r="I300" s="11">
        <f>IF(G301=0,,IF(MIN(T301,V301)=T301,S300,IF(MIN(T301,V301)=V301,U300,)))</f>
        <v>0</v>
      </c>
      <c r="J300" s="11"/>
      <c r="K300" s="18"/>
      <c r="N300" s="29"/>
      <c r="O300" s="11"/>
      <c r="P300" s="26"/>
      <c r="Q300" s="30"/>
      <c r="R300" s="17"/>
      <c r="S300" s="58"/>
      <c r="T300" s="17"/>
      <c r="U300" s="33"/>
      <c r="V300" s="14"/>
      <c r="W300" s="33"/>
      <c r="X300" s="14"/>
      <c r="Y300" s="34"/>
      <c r="Z300" s="48"/>
      <c r="AA300" s="49"/>
      <c r="AB300" s="37"/>
    </row>
    <row r="301" spans="2:28" ht="13.5">
      <c r="B301" s="52"/>
      <c r="C301" s="16"/>
      <c r="D301" s="102"/>
      <c r="E301" s="40"/>
      <c r="F301" s="84"/>
      <c r="G301" s="12">
        <f>R301</f>
      </c>
      <c r="H301" s="19">
        <f>IF(E301="","",ROUNDDOWN(+F301*G301,0))</f>
      </c>
      <c r="I301" s="89">
        <f>IF(G301=0,,IF(MIN(T301,V301)=T301,S301,IF(MIN(T301,V301)=V301,U301,)))</f>
        <v>0</v>
      </c>
      <c r="J301" s="16"/>
      <c r="K301" s="20"/>
      <c r="N301" s="42">
        <f>IF(B301="","",+B301)</f>
      </c>
      <c r="O301" s="16">
        <f>IF(C301="","",+C301)</f>
      </c>
      <c r="P301" s="39">
        <f>IF(D301="","",+D301)</f>
      </c>
      <c r="Q301" s="40">
        <f>IF(E301="","",+E301)</f>
      </c>
      <c r="R301" s="19">
        <f>IF(Q301="","",MIN(T301:AB301))</f>
      </c>
      <c r="S301" s="44"/>
      <c r="T301" s="19"/>
      <c r="U301" s="51"/>
      <c r="V301" s="83"/>
      <c r="W301" s="51"/>
      <c r="X301" s="12"/>
      <c r="Y301" s="45"/>
      <c r="Z301" s="15"/>
      <c r="AA301" s="46"/>
      <c r="AB301" s="47"/>
    </row>
    <row r="302" spans="2:28" ht="13.5">
      <c r="B302" s="25"/>
      <c r="C302" s="11"/>
      <c r="D302" s="101"/>
      <c r="E302" s="27"/>
      <c r="F302" s="28"/>
      <c r="G302" s="14"/>
      <c r="H302" s="17"/>
      <c r="I302" s="11">
        <f>IF(G303=0,,IF(MIN(T303,V303)=T303,S302,IF(MIN(T303,V303)=V303,U302,)))</f>
        <v>0</v>
      </c>
      <c r="J302" s="11"/>
      <c r="K302" s="18"/>
      <c r="N302" s="29"/>
      <c r="O302" s="11"/>
      <c r="P302" s="26"/>
      <c r="Q302" s="30"/>
      <c r="R302" s="17"/>
      <c r="S302" s="58"/>
      <c r="T302" s="57"/>
      <c r="U302" s="33"/>
      <c r="V302" s="60"/>
      <c r="W302" s="57"/>
      <c r="X302" s="60"/>
      <c r="Y302" s="61"/>
      <c r="Z302" s="62"/>
      <c r="AA302" s="63"/>
      <c r="AB302" s="64"/>
    </row>
    <row r="303" spans="2:28" ht="13.5">
      <c r="B303" s="52"/>
      <c r="C303" s="16"/>
      <c r="D303" s="102"/>
      <c r="E303" s="40"/>
      <c r="F303" s="41"/>
      <c r="G303" s="12">
        <f>R303</f>
      </c>
      <c r="H303" s="19">
        <f>IF(E303="","",ROUNDDOWN(+F303*G303,0))</f>
      </c>
      <c r="I303" s="89">
        <f>IF(G303=0,,IF(MIN(T303,V303)=T303,S303,IF(MIN(T303,V303)=V303,U303,)))</f>
        <v>0</v>
      </c>
      <c r="J303" s="16"/>
      <c r="K303" s="20"/>
      <c r="N303" s="42">
        <f>IF(B303="","",+B303)</f>
      </c>
      <c r="O303" s="16">
        <f>IF(C303="","",+C303)</f>
      </c>
      <c r="P303" s="39">
        <f>IF(D303="","",+D303)</f>
      </c>
      <c r="Q303" s="40">
        <f>IF(E303="","",+E303)</f>
      </c>
      <c r="R303" s="19">
        <f>IF(Q303="","",MIN(T303:AB303))</f>
      </c>
      <c r="S303" s="44"/>
      <c r="T303" s="19"/>
      <c r="U303" s="51"/>
      <c r="V303" s="12"/>
      <c r="W303" s="19"/>
      <c r="X303" s="12"/>
      <c r="Y303" s="45"/>
      <c r="Z303" s="15"/>
      <c r="AA303" s="46"/>
      <c r="AB303" s="47"/>
    </row>
    <row r="304" spans="2:28" ht="13.5">
      <c r="B304" s="25"/>
      <c r="C304" s="11"/>
      <c r="D304" s="101"/>
      <c r="E304" s="27"/>
      <c r="F304" s="28"/>
      <c r="G304" s="14"/>
      <c r="H304" s="17"/>
      <c r="I304" s="11">
        <f>IF(G305=0,,IF(MIN(T305,V305)=T305,S304,IF(MIN(T305,V305)=V305,U304,)))</f>
        <v>0</v>
      </c>
      <c r="J304" s="11"/>
      <c r="K304" s="18"/>
      <c r="N304" s="29"/>
      <c r="O304" s="11"/>
      <c r="P304" s="26"/>
      <c r="Q304" s="30"/>
      <c r="R304" s="17"/>
      <c r="S304" s="31"/>
      <c r="T304" s="17"/>
      <c r="U304" s="33"/>
      <c r="V304" s="14"/>
      <c r="W304" s="17"/>
      <c r="X304" s="14"/>
      <c r="Y304" s="34"/>
      <c r="Z304" s="48"/>
      <c r="AA304" s="49"/>
      <c r="AB304" s="37"/>
    </row>
    <row r="305" spans="2:28" ht="13.5">
      <c r="B305" s="52"/>
      <c r="C305" s="16"/>
      <c r="D305" s="102"/>
      <c r="E305" s="40"/>
      <c r="F305" s="41"/>
      <c r="G305" s="12">
        <f>R305</f>
      </c>
      <c r="H305" s="19">
        <f>IF(E305="","",ROUNDDOWN(+F305*G305,0))</f>
      </c>
      <c r="I305" s="89">
        <f>IF(G305=0,,IF(MIN(T305,V305)=T305,S305,IF(MIN(T305,V305)=V305,U305,)))</f>
        <v>0</v>
      </c>
      <c r="J305" s="16"/>
      <c r="K305" s="20"/>
      <c r="N305" s="42">
        <f>IF(B305="","",+B305)</f>
      </c>
      <c r="O305" s="16">
        <f>IF(C305="","",+C305)</f>
      </c>
      <c r="P305" s="39">
        <f>IF(D305="","",+D305)</f>
      </c>
      <c r="Q305" s="40">
        <f>IF(E305="","",+E305)</f>
      </c>
      <c r="R305" s="19">
        <f>IF(Q305="","",MIN(T305:AB305))</f>
      </c>
      <c r="S305" s="44"/>
      <c r="T305" s="19"/>
      <c r="U305" s="51"/>
      <c r="V305" s="12"/>
      <c r="W305" s="19"/>
      <c r="X305" s="12"/>
      <c r="Y305" s="45"/>
      <c r="Z305" s="15"/>
      <c r="AA305" s="46"/>
      <c r="AB305" s="47"/>
    </row>
    <row r="306" spans="2:28" ht="13.5">
      <c r="B306" s="25"/>
      <c r="C306" s="11"/>
      <c r="D306" s="101"/>
      <c r="E306" s="27"/>
      <c r="F306" s="28"/>
      <c r="G306" s="14"/>
      <c r="H306" s="17"/>
      <c r="I306" s="11">
        <f>IF(G307=0,,IF(MIN(T307,V307)=T307,S306,IF(MIN(T307,V307)=V307,U306,)))</f>
        <v>0</v>
      </c>
      <c r="J306" s="11"/>
      <c r="K306" s="18"/>
      <c r="N306" s="29"/>
      <c r="O306" s="11"/>
      <c r="P306" s="26"/>
      <c r="Q306" s="30"/>
      <c r="R306" s="17"/>
      <c r="S306" s="31"/>
      <c r="T306" s="17"/>
      <c r="U306" s="33"/>
      <c r="V306" s="14"/>
      <c r="W306" s="17"/>
      <c r="X306" s="14"/>
      <c r="Y306" s="34"/>
      <c r="Z306" s="48"/>
      <c r="AA306" s="49"/>
      <c r="AB306" s="37"/>
    </row>
    <row r="307" spans="2:28" ht="13.5">
      <c r="B307" s="52"/>
      <c r="C307" s="16"/>
      <c r="D307" s="102"/>
      <c r="E307" s="40"/>
      <c r="F307" s="41"/>
      <c r="G307" s="12">
        <f>R307</f>
      </c>
      <c r="H307" s="19">
        <f>IF(E307="","",ROUNDDOWN(+F307*G307,0))</f>
      </c>
      <c r="I307" s="89">
        <f>IF(G307=0,,IF(MIN(T307,V307)=T307,S307,IF(MIN(T307,V307)=V307,U307,)))</f>
        <v>0</v>
      </c>
      <c r="J307" s="16"/>
      <c r="K307" s="20"/>
      <c r="N307" s="42">
        <f>IF(B307="","",+B307)</f>
      </c>
      <c r="O307" s="16">
        <f>IF(C307="","",+C307)</f>
      </c>
      <c r="P307" s="39">
        <f>IF(D307="","",+D307)</f>
      </c>
      <c r="Q307" s="40">
        <f>IF(E307="","",+E307)</f>
      </c>
      <c r="R307" s="19">
        <f>IF(Q307="","",MIN(T307:AB307))</f>
      </c>
      <c r="S307" s="44"/>
      <c r="T307" s="19"/>
      <c r="U307" s="51"/>
      <c r="V307" s="12"/>
      <c r="W307" s="19"/>
      <c r="X307" s="12"/>
      <c r="Y307" s="45"/>
      <c r="Z307" s="15"/>
      <c r="AA307" s="46"/>
      <c r="AB307" s="47"/>
    </row>
    <row r="308" spans="2:28" ht="13.5">
      <c r="B308" s="25"/>
      <c r="C308" s="11"/>
      <c r="D308" s="101"/>
      <c r="E308" s="27"/>
      <c r="F308" s="28"/>
      <c r="G308" s="14"/>
      <c r="H308" s="17"/>
      <c r="I308" s="11">
        <f>IF(G309=0,,IF(MIN(T309,V309)=T309,S308,IF(MIN(T309,V309)=V309,U308,)))</f>
        <v>0</v>
      </c>
      <c r="J308" s="11"/>
      <c r="K308" s="18"/>
      <c r="N308" s="29"/>
      <c r="O308" s="11"/>
      <c r="P308" s="26"/>
      <c r="Q308" s="30"/>
      <c r="R308" s="17"/>
      <c r="S308" s="31"/>
      <c r="T308" s="17"/>
      <c r="U308" s="33"/>
      <c r="V308" s="14"/>
      <c r="W308" s="17"/>
      <c r="X308" s="14"/>
      <c r="Y308" s="34"/>
      <c r="Z308" s="48"/>
      <c r="AA308" s="49"/>
      <c r="AB308" s="37"/>
    </row>
    <row r="309" spans="2:28" ht="13.5">
      <c r="B309" s="52"/>
      <c r="C309" s="16"/>
      <c r="D309" s="102"/>
      <c r="E309" s="40"/>
      <c r="F309" s="41"/>
      <c r="G309" s="12">
        <f>R309</f>
      </c>
      <c r="H309" s="19">
        <f>IF(E309="","",ROUNDDOWN(+F309*G309,0))</f>
      </c>
      <c r="I309" s="89">
        <f>IF(G309=0,,IF(MIN(T309,V309)=T309,S309,IF(MIN(T309,V309)=V309,U309,)))</f>
        <v>0</v>
      </c>
      <c r="J309" s="16"/>
      <c r="K309" s="20"/>
      <c r="N309" s="42">
        <f>IF(B309="","",+B309)</f>
      </c>
      <c r="O309" s="16">
        <f>IF(C309="","",+C309)</f>
      </c>
      <c r="P309" s="39">
        <f>IF(D309="","",+D309)</f>
      </c>
      <c r="Q309" s="40">
        <f>IF(E309="","",+E309)</f>
      </c>
      <c r="R309" s="19">
        <f>IF(Q309="","",MIN(T309:AB309))</f>
      </c>
      <c r="S309" s="44"/>
      <c r="T309" s="19"/>
      <c r="U309" s="51"/>
      <c r="V309" s="12"/>
      <c r="W309" s="19"/>
      <c r="X309" s="12"/>
      <c r="Y309" s="45"/>
      <c r="Z309" s="15"/>
      <c r="AA309" s="46"/>
      <c r="AB309" s="47"/>
    </row>
    <row r="310" spans="2:28" ht="13.5">
      <c r="B310" s="25"/>
      <c r="C310" s="11"/>
      <c r="D310" s="101"/>
      <c r="E310" s="27"/>
      <c r="F310" s="28"/>
      <c r="G310" s="14"/>
      <c r="H310" s="17"/>
      <c r="I310" s="11">
        <f>IF(G311=0,,IF(MIN(T311,V311)=T311,S310,IF(MIN(T311,V311)=V311,U310,)))</f>
        <v>0</v>
      </c>
      <c r="J310" s="11"/>
      <c r="K310" s="18"/>
      <c r="N310" s="29"/>
      <c r="O310" s="11"/>
      <c r="P310" s="26"/>
      <c r="Q310" s="30"/>
      <c r="R310" s="17"/>
      <c r="S310" s="31"/>
      <c r="T310" s="17"/>
      <c r="U310" s="33"/>
      <c r="V310" s="14"/>
      <c r="W310" s="17"/>
      <c r="X310" s="14"/>
      <c r="Y310" s="34"/>
      <c r="Z310" s="48"/>
      <c r="AA310" s="49"/>
      <c r="AB310" s="37"/>
    </row>
    <row r="311" spans="2:28" ht="13.5">
      <c r="B311" s="52"/>
      <c r="C311" s="16"/>
      <c r="D311" s="102"/>
      <c r="E311" s="40"/>
      <c r="F311" s="41"/>
      <c r="G311" s="12">
        <f>R311</f>
      </c>
      <c r="H311" s="19">
        <f>IF(E311="","",ROUNDDOWN(+F311*G311,0))</f>
      </c>
      <c r="I311" s="89">
        <f>IF(G311=0,,IF(MIN(T311,V311)=T311,S311,IF(MIN(T311,V311)=V311,U311,)))</f>
        <v>0</v>
      </c>
      <c r="J311" s="16"/>
      <c r="K311" s="20"/>
      <c r="N311" s="42">
        <f>IF(B311="","",+B311)</f>
      </c>
      <c r="O311" s="16">
        <f>IF(C311="","",+C311)</f>
      </c>
      <c r="P311" s="39">
        <f>IF(D311="","",+D311)</f>
      </c>
      <c r="Q311" s="40">
        <f>IF(E311="","",+E311)</f>
      </c>
      <c r="R311" s="19">
        <f>IF(Q311="","",MIN(T311:AB311))</f>
      </c>
      <c r="S311" s="44"/>
      <c r="T311" s="19"/>
      <c r="U311" s="51"/>
      <c r="V311" s="12"/>
      <c r="W311" s="19"/>
      <c r="X311" s="12"/>
      <c r="Y311" s="45"/>
      <c r="Z311" s="15"/>
      <c r="AA311" s="46"/>
      <c r="AB311" s="47"/>
    </row>
    <row r="312" spans="2:28" ht="13.5">
      <c r="B312" s="25"/>
      <c r="C312" s="11"/>
      <c r="D312" s="101"/>
      <c r="E312" s="27"/>
      <c r="F312" s="28"/>
      <c r="G312" s="14"/>
      <c r="H312" s="17"/>
      <c r="I312" s="11">
        <f>IF(G313=0,,IF(MIN(T313,V313)=T313,S312,IF(MIN(T313,V313)=V313,U312,)))</f>
        <v>0</v>
      </c>
      <c r="J312" s="11"/>
      <c r="K312" s="18"/>
      <c r="N312" s="29"/>
      <c r="O312" s="11"/>
      <c r="P312" s="26"/>
      <c r="Q312" s="30"/>
      <c r="R312" s="17"/>
      <c r="S312" s="31"/>
      <c r="T312" s="17"/>
      <c r="U312" s="33"/>
      <c r="V312" s="14"/>
      <c r="W312" s="17"/>
      <c r="X312" s="14"/>
      <c r="Y312" s="34"/>
      <c r="Z312" s="48"/>
      <c r="AA312" s="49"/>
      <c r="AB312" s="37"/>
    </row>
    <row r="313" spans="2:28" ht="13.5">
      <c r="B313" s="52"/>
      <c r="C313" s="16"/>
      <c r="D313" s="102"/>
      <c r="E313" s="40"/>
      <c r="F313" s="41"/>
      <c r="G313" s="12">
        <f>R313</f>
      </c>
      <c r="H313" s="19">
        <f>IF(E313="","",ROUNDDOWN(+F313*G313,0))</f>
      </c>
      <c r="I313" s="89">
        <f>IF(G313=0,,IF(MIN(T313,V313)=T313,S313,IF(MIN(T313,V313)=V313,U313,)))</f>
        <v>0</v>
      </c>
      <c r="J313" s="16"/>
      <c r="K313" s="20"/>
      <c r="N313" s="42">
        <f>IF(B313="","",+B313)</f>
      </c>
      <c r="O313" s="16">
        <f>IF(C313="","",+C313)</f>
      </c>
      <c r="P313" s="39">
        <f>IF(D313="","",+D313)</f>
      </c>
      <c r="Q313" s="40">
        <f>IF(E313="","",+E313)</f>
      </c>
      <c r="R313" s="19">
        <f>IF(Q313="","",MIN(T313:AB313))</f>
      </c>
      <c r="S313" s="44"/>
      <c r="T313" s="19"/>
      <c r="U313" s="51"/>
      <c r="V313" s="12"/>
      <c r="W313" s="19"/>
      <c r="X313" s="12"/>
      <c r="Y313" s="45"/>
      <c r="Z313" s="15"/>
      <c r="AA313" s="46"/>
      <c r="AB313" s="47"/>
    </row>
    <row r="314" spans="2:28" ht="13.5">
      <c r="B314" s="25"/>
      <c r="C314" s="11"/>
      <c r="D314" s="101"/>
      <c r="E314" s="27"/>
      <c r="F314" s="28"/>
      <c r="G314" s="14"/>
      <c r="H314" s="17"/>
      <c r="I314" s="11">
        <f>IF(G315=0,,IF(MIN(T315,V315)=T315,S314,IF(MIN(T315,V315)=V315,U314,)))</f>
        <v>0</v>
      </c>
      <c r="J314" s="11"/>
      <c r="K314" s="18"/>
      <c r="N314" s="29"/>
      <c r="O314" s="11"/>
      <c r="P314" s="26"/>
      <c r="Q314" s="30"/>
      <c r="R314" s="17"/>
      <c r="S314" s="31"/>
      <c r="T314" s="17"/>
      <c r="U314" s="33"/>
      <c r="V314" s="14"/>
      <c r="W314" s="17"/>
      <c r="X314" s="14"/>
      <c r="Y314" s="34"/>
      <c r="Z314" s="48"/>
      <c r="AA314" s="49"/>
      <c r="AB314" s="37"/>
    </row>
    <row r="315" spans="2:28" ht="13.5">
      <c r="B315" s="52"/>
      <c r="C315" s="16"/>
      <c r="D315" s="102"/>
      <c r="E315" s="40"/>
      <c r="F315" s="41"/>
      <c r="G315" s="12">
        <f>R315</f>
      </c>
      <c r="H315" s="19">
        <f>IF(E315="","",ROUNDDOWN(+F315*G315,0))</f>
      </c>
      <c r="I315" s="89">
        <f>IF(G315=0,,IF(MIN(T315,V315)=T315,S315,IF(MIN(T315,V315)=V315,U315,)))</f>
        <v>0</v>
      </c>
      <c r="J315" s="16"/>
      <c r="K315" s="20"/>
      <c r="N315" s="42">
        <f>IF(B315="","",+B315)</f>
      </c>
      <c r="O315" s="16">
        <f>IF(C315="","",+C315)</f>
      </c>
      <c r="P315" s="39">
        <f>IF(D315="","",+D315)</f>
      </c>
      <c r="Q315" s="40">
        <f>IF(E315="","",+E315)</f>
      </c>
      <c r="R315" s="19">
        <f>IF(Q315="","",MIN(T315:AB315))</f>
      </c>
      <c r="S315" s="44"/>
      <c r="T315" s="19"/>
      <c r="U315" s="51"/>
      <c r="V315" s="12"/>
      <c r="W315" s="19"/>
      <c r="X315" s="12"/>
      <c r="Y315" s="45"/>
      <c r="Z315" s="15"/>
      <c r="AA315" s="46"/>
      <c r="AB315" s="47"/>
    </row>
    <row r="316" spans="2:28" ht="13.5">
      <c r="B316" s="25"/>
      <c r="C316" s="11"/>
      <c r="D316" s="101"/>
      <c r="E316" s="27"/>
      <c r="F316" s="28"/>
      <c r="G316" s="14"/>
      <c r="H316" s="17"/>
      <c r="I316" s="11">
        <f>IF(G317=0,,IF(MIN(T317,V317)=T317,S316,IF(MIN(T317,V317)=V317,U316,)))</f>
        <v>0</v>
      </c>
      <c r="J316" s="11"/>
      <c r="K316" s="18"/>
      <c r="N316" s="29"/>
      <c r="O316" s="11"/>
      <c r="P316" s="26"/>
      <c r="Q316" s="30"/>
      <c r="R316" s="17"/>
      <c r="S316" s="31"/>
      <c r="T316" s="17"/>
      <c r="U316" s="33"/>
      <c r="V316" s="14"/>
      <c r="W316" s="17"/>
      <c r="X316" s="14"/>
      <c r="Y316" s="34"/>
      <c r="Z316" s="48"/>
      <c r="AA316" s="49"/>
      <c r="AB316" s="37"/>
    </row>
    <row r="317" spans="2:28" ht="13.5">
      <c r="B317" s="52"/>
      <c r="C317" s="16" t="s">
        <v>58</v>
      </c>
      <c r="D317" s="102"/>
      <c r="E317" s="40"/>
      <c r="F317" s="41"/>
      <c r="G317" s="12"/>
      <c r="H317" s="19">
        <f>SUM(H286:H315)</f>
        <v>0</v>
      </c>
      <c r="I317" s="89">
        <f>IF(G317=0,,IF(MIN(T317,V317)=T317,S317,IF(MIN(T317,V317)=V317,U317,)))</f>
        <v>0</v>
      </c>
      <c r="J317" s="16"/>
      <c r="K317" s="20"/>
      <c r="N317" s="42">
        <f>IF(B317="","",+B317)</f>
      </c>
      <c r="O317" s="16" t="str">
        <f>IF(C317="","",+C317)</f>
        <v>小計</v>
      </c>
      <c r="P317" s="39">
        <f>IF(D317="","",+D317)</f>
      </c>
      <c r="Q317" s="40">
        <f>IF(E317="","",+E317)</f>
      </c>
      <c r="R317" s="19">
        <f>IF(Q317="","",MIN(T317:AB317))</f>
      </c>
      <c r="S317" s="44"/>
      <c r="T317" s="19"/>
      <c r="U317" s="51"/>
      <c r="V317" s="12"/>
      <c r="W317" s="19"/>
      <c r="X317" s="12"/>
      <c r="Y317" s="45"/>
      <c r="Z317" s="15"/>
      <c r="AA317" s="46"/>
      <c r="AB317" s="47"/>
    </row>
    <row r="318" spans="2:28" ht="13.5">
      <c r="B318" s="25"/>
      <c r="C318" s="11"/>
      <c r="D318" s="101"/>
      <c r="E318" s="27"/>
      <c r="F318" s="28"/>
      <c r="G318" s="14"/>
      <c r="H318" s="17"/>
      <c r="I318" s="11"/>
      <c r="J318" s="11"/>
      <c r="K318" s="18"/>
      <c r="N318" s="29"/>
      <c r="O318" s="11"/>
      <c r="P318" s="26"/>
      <c r="Q318" s="30"/>
      <c r="R318" s="17"/>
      <c r="S318" s="31"/>
      <c r="T318" s="17"/>
      <c r="U318" s="33"/>
      <c r="V318" s="14"/>
      <c r="W318" s="17"/>
      <c r="X318" s="14"/>
      <c r="Y318" s="34"/>
      <c r="Z318" s="48"/>
      <c r="AA318" s="49"/>
      <c r="AB318" s="37"/>
    </row>
    <row r="319" spans="2:28" ht="14.25" thickBot="1">
      <c r="B319" s="65"/>
      <c r="C319" s="66"/>
      <c r="D319" s="103"/>
      <c r="E319" s="68"/>
      <c r="F319" s="69"/>
      <c r="G319" s="70"/>
      <c r="H319" s="71"/>
      <c r="I319" s="66"/>
      <c r="J319" s="66"/>
      <c r="K319" s="72"/>
      <c r="N319" s="73">
        <f>IF(B319="","",+B319)</f>
      </c>
      <c r="O319" s="66">
        <f>IF(C319="","",+C319)</f>
      </c>
      <c r="P319" s="67">
        <f>IF(D319="","",+D319)</f>
      </c>
      <c r="Q319" s="68">
        <f>IF(E319="","",+E319)</f>
      </c>
      <c r="R319" s="71">
        <f>IF(Q319="","",MIN(T319:AB319))</f>
      </c>
      <c r="S319" s="74"/>
      <c r="T319" s="71"/>
      <c r="U319" s="75"/>
      <c r="V319" s="70"/>
      <c r="W319" s="71"/>
      <c r="X319" s="70"/>
      <c r="Y319" s="76"/>
      <c r="Z319" s="77"/>
      <c r="AA319" s="78"/>
      <c r="AB319" s="79"/>
    </row>
    <row r="320" spans="2:28" ht="13.5">
      <c r="B320" s="11"/>
      <c r="C320" s="11"/>
      <c r="D320" s="104"/>
      <c r="E320" s="11"/>
      <c r="F320" s="80"/>
      <c r="G320" s="11"/>
      <c r="H320" s="11"/>
      <c r="I320" s="11"/>
      <c r="J320" s="81"/>
      <c r="K320" s="82"/>
      <c r="N320" s="11"/>
      <c r="O320" s="11"/>
      <c r="P320" s="11"/>
      <c r="Q320" s="11"/>
      <c r="R320" s="11"/>
      <c r="S320" s="11"/>
      <c r="T320" s="11"/>
      <c r="U320" s="11"/>
      <c r="V320" s="11"/>
      <c r="W320" s="11"/>
      <c r="X320" s="11"/>
      <c r="Y320" s="11"/>
      <c r="Z320" s="11"/>
      <c r="AA320" s="23" t="s">
        <v>0</v>
      </c>
      <c r="AB320" s="24" t="e">
        <f>+#REF!+1</f>
        <v>#REF!</v>
      </c>
    </row>
    <row r="321" spans="10:11" ht="14.25" thickBot="1">
      <c r="J321" s="23" t="s">
        <v>0</v>
      </c>
      <c r="K321" s="24" t="e">
        <f>K281+1</f>
        <v>#REF!</v>
      </c>
    </row>
    <row r="322" spans="2:28" ht="13.5">
      <c r="B322" s="155" t="s">
        <v>50</v>
      </c>
      <c r="C322" s="151"/>
      <c r="D322" s="166" t="s">
        <v>51</v>
      </c>
      <c r="E322" s="157" t="s">
        <v>52</v>
      </c>
      <c r="F322" s="159" t="s">
        <v>56</v>
      </c>
      <c r="G322" s="157" t="s">
        <v>53</v>
      </c>
      <c r="H322" s="157" t="s">
        <v>54</v>
      </c>
      <c r="I322" s="151" t="s">
        <v>55</v>
      </c>
      <c r="J322" s="151"/>
      <c r="K322" s="152"/>
      <c r="N322" s="155" t="s">
        <v>50</v>
      </c>
      <c r="O322" s="151"/>
      <c r="P322" s="157" t="s">
        <v>51</v>
      </c>
      <c r="Q322" s="151" t="s">
        <v>52</v>
      </c>
      <c r="R322" s="157" t="s">
        <v>22</v>
      </c>
      <c r="S322" s="151" t="s">
        <v>23</v>
      </c>
      <c r="T322" s="151"/>
      <c r="U322" s="161"/>
      <c r="V322" s="163"/>
      <c r="W322" s="161"/>
      <c r="X322" s="163"/>
      <c r="Y322" s="161"/>
      <c r="Z322" s="151"/>
      <c r="AA322" s="161" t="s">
        <v>24</v>
      </c>
      <c r="AB322" s="152"/>
    </row>
    <row r="323" spans="2:28" ht="14.25" thickBot="1">
      <c r="B323" s="156"/>
      <c r="C323" s="153"/>
      <c r="D323" s="167"/>
      <c r="E323" s="158"/>
      <c r="F323" s="160"/>
      <c r="G323" s="158"/>
      <c r="H323" s="158"/>
      <c r="I323" s="153"/>
      <c r="J323" s="153"/>
      <c r="K323" s="154"/>
      <c r="N323" s="156"/>
      <c r="O323" s="153"/>
      <c r="P323" s="158"/>
      <c r="Q323" s="153"/>
      <c r="R323" s="158"/>
      <c r="S323" s="153"/>
      <c r="T323" s="153"/>
      <c r="U323" s="162"/>
      <c r="V323" s="164"/>
      <c r="W323" s="162"/>
      <c r="X323" s="164"/>
      <c r="Y323" s="162"/>
      <c r="Z323" s="153"/>
      <c r="AA323" s="162"/>
      <c r="AB323" s="154"/>
    </row>
    <row r="324" spans="2:28" ht="14.25" thickTop="1">
      <c r="B324" s="25"/>
      <c r="C324" s="11"/>
      <c r="D324" s="101"/>
      <c r="E324" s="27"/>
      <c r="F324" s="28"/>
      <c r="G324" s="14"/>
      <c r="H324" s="17"/>
      <c r="I324" s="11"/>
      <c r="J324" s="11"/>
      <c r="K324" s="18"/>
      <c r="N324" s="29"/>
      <c r="O324" s="11"/>
      <c r="P324" s="26"/>
      <c r="Q324" s="30"/>
      <c r="R324" s="17"/>
      <c r="S324" s="31"/>
      <c r="T324" s="32"/>
      <c r="U324" s="33"/>
      <c r="V324" s="14"/>
      <c r="W324" s="32"/>
      <c r="X324" s="14"/>
      <c r="Y324" s="34"/>
      <c r="Z324" s="35"/>
      <c r="AA324" s="36"/>
      <c r="AB324" s="37"/>
    </row>
    <row r="325" spans="2:28" ht="13.5">
      <c r="B325" s="85" t="s">
        <v>18</v>
      </c>
      <c r="C325" s="16" t="s">
        <v>11</v>
      </c>
      <c r="D325" s="102"/>
      <c r="E325" s="40"/>
      <c r="F325" s="41"/>
      <c r="G325" s="12"/>
      <c r="H325" s="19">
        <f>IF(E325="","",ROUNDDOWN(+F325*G325,0))</f>
      </c>
      <c r="I325" s="16"/>
      <c r="J325" s="16"/>
      <c r="K325" s="20"/>
      <c r="N325" s="42" t="str">
        <f>IF(B325="","",+B325)</f>
        <v>6）</v>
      </c>
      <c r="O325" s="16" t="str">
        <f>IF(C325="","",+C325)</f>
        <v>鉄骨工事</v>
      </c>
      <c r="P325" s="39">
        <f>IF(D325="","",+D325)</f>
      </c>
      <c r="Q325" s="43">
        <f>IF(E325="","",+E325)</f>
      </c>
      <c r="R325" s="19"/>
      <c r="S325" s="44"/>
      <c r="T325" s="19"/>
      <c r="U325" s="51"/>
      <c r="V325" s="12"/>
      <c r="W325" s="19"/>
      <c r="X325" s="12"/>
      <c r="Y325" s="45"/>
      <c r="Z325" s="15"/>
      <c r="AA325" s="46"/>
      <c r="AB325" s="47"/>
    </row>
    <row r="326" spans="2:28" ht="13.5">
      <c r="B326" s="25"/>
      <c r="C326" s="11"/>
      <c r="D326" s="101"/>
      <c r="E326" s="27"/>
      <c r="F326" s="96"/>
      <c r="G326" s="14"/>
      <c r="H326" s="17"/>
      <c r="I326" s="11"/>
      <c r="J326" s="11"/>
      <c r="K326" s="18"/>
      <c r="N326" s="29"/>
      <c r="O326" s="11"/>
      <c r="P326" s="26"/>
      <c r="Q326" s="30"/>
      <c r="R326" s="17"/>
      <c r="S326" s="31"/>
      <c r="T326" s="17"/>
      <c r="U326" s="33"/>
      <c r="V326" s="14"/>
      <c r="W326" s="17"/>
      <c r="X326" s="14"/>
      <c r="Y326" s="34"/>
      <c r="Z326" s="48"/>
      <c r="AA326" s="49"/>
      <c r="AB326" s="37"/>
    </row>
    <row r="327" spans="2:28" ht="13.5">
      <c r="B327" s="38"/>
      <c r="C327" s="16"/>
      <c r="D327" s="102"/>
      <c r="E327" s="40"/>
      <c r="F327" s="97"/>
      <c r="G327" s="12">
        <f>R327</f>
      </c>
      <c r="H327" s="19">
        <f>IF(E327="","",ROUNDDOWN(+F327*G327,0))</f>
      </c>
      <c r="I327" s="94"/>
      <c r="J327" s="16"/>
      <c r="K327" s="20"/>
      <c r="N327" s="42">
        <f>IF(B327="","",+B327)</f>
      </c>
      <c r="O327" s="16">
        <f>IF(C327="","",+C327)</f>
      </c>
      <c r="P327" s="39">
        <f>IF(D327="","",+D327)</f>
      </c>
      <c r="Q327" s="40">
        <f>IF(E327="","",+E327)</f>
      </c>
      <c r="R327" s="19">
        <f>IF(Q327="","",MIN(T327:AB327))</f>
      </c>
      <c r="S327" s="44"/>
      <c r="T327" s="19"/>
      <c r="U327" s="51"/>
      <c r="V327" s="12"/>
      <c r="W327" s="19"/>
      <c r="X327" s="12"/>
      <c r="Y327" s="45"/>
      <c r="Z327" s="15"/>
      <c r="AA327" s="46"/>
      <c r="AB327" s="47"/>
    </row>
    <row r="328" spans="2:28" ht="13.5">
      <c r="B328" s="25"/>
      <c r="C328" s="11"/>
      <c r="D328" s="114" t="s">
        <v>130</v>
      </c>
      <c r="E328" s="27"/>
      <c r="F328" s="105"/>
      <c r="G328" s="14"/>
      <c r="H328" s="17"/>
      <c r="I328" s="11">
        <f>IF(G329=0,,IF(MIN(T329,V329)=T329,S328,IF(MIN(T329,V329)=V329,U328,)))</f>
        <v>0</v>
      </c>
      <c r="J328" s="11"/>
      <c r="K328" s="18"/>
      <c r="N328" s="29"/>
      <c r="O328" s="11"/>
      <c r="P328" s="26"/>
      <c r="Q328" s="30"/>
      <c r="R328" s="17"/>
      <c r="S328" s="31"/>
      <c r="T328" s="17"/>
      <c r="U328" s="33"/>
      <c r="V328" s="14"/>
      <c r="W328" s="17"/>
      <c r="X328" s="14"/>
      <c r="Y328" s="34"/>
      <c r="Z328" s="48"/>
      <c r="AA328" s="49"/>
      <c r="AB328" s="37"/>
    </row>
    <row r="329" spans="2:28" ht="13.5">
      <c r="B329" s="6" t="s">
        <v>10</v>
      </c>
      <c r="C329" s="107" t="s">
        <v>75</v>
      </c>
      <c r="D329" s="112" t="s">
        <v>103</v>
      </c>
      <c r="E329" s="110" t="s">
        <v>76</v>
      </c>
      <c r="F329" s="106">
        <v>1.6</v>
      </c>
      <c r="G329" s="12">
        <f>R329</f>
        <v>0</v>
      </c>
      <c r="H329" s="19">
        <f>IF(E329="","",ROUNDDOWN(+F329*G329,0))</f>
        <v>0</v>
      </c>
      <c r="I329" s="89">
        <f>IF(G329=0,,IF(MIN(T329,V329)=T329,S329,IF(MIN(T329,V329)=V329,U329,)))</f>
        <v>0</v>
      </c>
      <c r="J329" s="16"/>
      <c r="K329" s="20"/>
      <c r="N329" s="42" t="str">
        <f>IF(B329="","",+B329)</f>
        <v>○</v>
      </c>
      <c r="O329" s="16" t="str">
        <f>IF(C329="","",+C329)</f>
        <v>H　形　鋼</v>
      </c>
      <c r="P329" s="39" t="str">
        <f>IF(D329="","",+D329)</f>
        <v>H-350x175x7x11</v>
      </c>
      <c r="Q329" s="40" t="str">
        <f>IF(E329="","",+E329)</f>
        <v>t</v>
      </c>
      <c r="R329" s="19">
        <f>IF(Q329="","",MIN(T329:AB329))</f>
        <v>0</v>
      </c>
      <c r="S329" s="44"/>
      <c r="T329" s="19"/>
      <c r="U329" s="51"/>
      <c r="V329" s="12"/>
      <c r="W329" s="19"/>
      <c r="X329" s="12"/>
      <c r="Y329" s="45"/>
      <c r="Z329" s="15"/>
      <c r="AA329" s="46"/>
      <c r="AB329" s="47"/>
    </row>
    <row r="330" spans="2:28" ht="13.5">
      <c r="B330" s="25"/>
      <c r="C330" s="11"/>
      <c r="D330" s="101" t="s">
        <v>104</v>
      </c>
      <c r="E330" s="27"/>
      <c r="F330" s="105"/>
      <c r="G330" s="14"/>
      <c r="H330" s="17"/>
      <c r="I330" s="11">
        <f>IF(G331=0,,IF(MIN(T331,V331)=T331,S330,IF(MIN(T331,V331)=V331,U330,)))</f>
        <v>0</v>
      </c>
      <c r="J330" s="11"/>
      <c r="K330" s="18"/>
      <c r="N330" s="29"/>
      <c r="O330" s="11"/>
      <c r="P330" s="26"/>
      <c r="Q330" s="30"/>
      <c r="R330" s="17"/>
      <c r="S330" s="31"/>
      <c r="T330" s="17"/>
      <c r="U330" s="33"/>
      <c r="V330" s="14"/>
      <c r="W330" s="17"/>
      <c r="X330" s="14"/>
      <c r="Y330" s="34"/>
      <c r="Z330" s="48"/>
      <c r="AA330" s="49"/>
      <c r="AB330" s="37"/>
    </row>
    <row r="331" spans="2:28" ht="13.5">
      <c r="B331" s="6" t="s">
        <v>10</v>
      </c>
      <c r="C331" s="107" t="s">
        <v>75</v>
      </c>
      <c r="D331" s="112" t="s">
        <v>103</v>
      </c>
      <c r="E331" s="110" t="s">
        <v>76</v>
      </c>
      <c r="F331" s="106">
        <v>0.6</v>
      </c>
      <c r="G331" s="12">
        <f>R331</f>
        <v>0</v>
      </c>
      <c r="H331" s="19">
        <f>IF(E331="","",ROUNDDOWN(+F331*G331,0))</f>
        <v>0</v>
      </c>
      <c r="I331" s="89">
        <f>IF(G331=0,,IF(MIN(T331,V331)=T331,S331,IF(MIN(T331,V331)=V331,U331,)))</f>
        <v>0</v>
      </c>
      <c r="J331" s="16"/>
      <c r="K331" s="20"/>
      <c r="N331" s="42" t="str">
        <f>IF(B331="","",+B331)</f>
        <v>○</v>
      </c>
      <c r="O331" s="16" t="str">
        <f>IF(C331="","",+C331)</f>
        <v>H　形　鋼</v>
      </c>
      <c r="P331" s="39" t="str">
        <f>IF(D331="","",+D331)</f>
        <v>H-350x175x7x11</v>
      </c>
      <c r="Q331" s="40" t="str">
        <f>IF(E331="","",+E331)</f>
        <v>t</v>
      </c>
      <c r="R331" s="19">
        <f>IF(Q331="","",MIN(T331:AB331))</f>
        <v>0</v>
      </c>
      <c r="S331" s="44"/>
      <c r="T331" s="19"/>
      <c r="U331" s="51"/>
      <c r="V331" s="12"/>
      <c r="W331" s="19"/>
      <c r="X331" s="12"/>
      <c r="Y331" s="45"/>
      <c r="Z331" s="15"/>
      <c r="AA331" s="46"/>
      <c r="AB331" s="47"/>
    </row>
    <row r="332" spans="2:28" ht="13.5">
      <c r="B332" s="25"/>
      <c r="C332" s="11"/>
      <c r="D332" s="101" t="s">
        <v>104</v>
      </c>
      <c r="E332" s="27"/>
      <c r="F332" s="105"/>
      <c r="G332" s="14"/>
      <c r="H332" s="17"/>
      <c r="I332" s="11">
        <f>IF(G333=0,,IF(MIN(T333,V333)=T333,S332,IF(MIN(T333,V333)=V333,U332,)))</f>
        <v>0</v>
      </c>
      <c r="J332" s="11"/>
      <c r="K332" s="18"/>
      <c r="N332" s="29"/>
      <c r="O332" s="11"/>
      <c r="P332" s="26"/>
      <c r="Q332" s="30"/>
      <c r="R332" s="17"/>
      <c r="S332" s="31"/>
      <c r="T332" s="17"/>
      <c r="U332" s="33"/>
      <c r="V332" s="14"/>
      <c r="W332" s="17"/>
      <c r="X332" s="14"/>
      <c r="Y332" s="34"/>
      <c r="Z332" s="48"/>
      <c r="AA332" s="49"/>
      <c r="AB332" s="37"/>
    </row>
    <row r="333" spans="2:28" ht="13.5">
      <c r="B333" s="6" t="s">
        <v>10</v>
      </c>
      <c r="C333" s="107" t="s">
        <v>75</v>
      </c>
      <c r="D333" s="112" t="s">
        <v>105</v>
      </c>
      <c r="E333" s="110" t="s">
        <v>76</v>
      </c>
      <c r="F333" s="106">
        <v>0.5</v>
      </c>
      <c r="G333" s="12">
        <f>R333</f>
        <v>0</v>
      </c>
      <c r="H333" s="19">
        <f>IF(E333="","",ROUNDDOWN(+F333*G333,0))</f>
        <v>0</v>
      </c>
      <c r="I333" s="89">
        <f>IF(G333=0,,IF(MIN(T333,V333)=T333,S333,IF(MIN(T333,V333)=V333,U333,)))</f>
        <v>0</v>
      </c>
      <c r="J333" s="16"/>
      <c r="K333" s="20"/>
      <c r="N333" s="42" t="str">
        <f>IF(B333="","",+B333)</f>
        <v>○</v>
      </c>
      <c r="O333" s="16" t="str">
        <f>IF(C333="","",+C333)</f>
        <v>H　形　鋼</v>
      </c>
      <c r="P333" s="39" t="str">
        <f>IF(D333="","",+D333)</f>
        <v>H-250x125x6x9</v>
      </c>
      <c r="Q333" s="40" t="str">
        <f>IF(E333="","",+E333)</f>
        <v>t</v>
      </c>
      <c r="R333" s="19">
        <f>IF(Q333="","",MIN(T333:AB333))</f>
        <v>0</v>
      </c>
      <c r="S333" s="44"/>
      <c r="T333" s="19"/>
      <c r="U333" s="51"/>
      <c r="V333" s="12"/>
      <c r="W333" s="19"/>
      <c r="X333" s="12"/>
      <c r="Y333" s="45"/>
      <c r="Z333" s="15"/>
      <c r="AA333" s="46"/>
      <c r="AB333" s="47"/>
    </row>
    <row r="334" spans="2:28" ht="13.5">
      <c r="B334" s="25"/>
      <c r="C334" s="11"/>
      <c r="D334" s="101" t="s">
        <v>104</v>
      </c>
      <c r="E334" s="27"/>
      <c r="F334" s="105"/>
      <c r="G334" s="14"/>
      <c r="H334" s="17"/>
      <c r="I334" s="11">
        <f>IF(G335=0,,IF(MIN(T335,V335)=T335,S334,IF(MIN(T335,V335)=V335,U334,)))</f>
        <v>0</v>
      </c>
      <c r="J334" s="11"/>
      <c r="K334" s="18"/>
      <c r="N334" s="29"/>
      <c r="O334" s="11"/>
      <c r="P334" s="26"/>
      <c r="Q334" s="30"/>
      <c r="R334" s="17"/>
      <c r="S334" s="31"/>
      <c r="T334" s="17"/>
      <c r="U334" s="33"/>
      <c r="V334" s="14"/>
      <c r="W334" s="17"/>
      <c r="X334" s="14"/>
      <c r="Y334" s="34"/>
      <c r="Z334" s="48"/>
      <c r="AA334" s="49"/>
      <c r="AB334" s="37"/>
    </row>
    <row r="335" spans="2:28" ht="13.5">
      <c r="B335" s="6" t="s">
        <v>10</v>
      </c>
      <c r="C335" s="107" t="s">
        <v>75</v>
      </c>
      <c r="D335" s="112" t="s">
        <v>106</v>
      </c>
      <c r="E335" s="110" t="s">
        <v>76</v>
      </c>
      <c r="F335" s="106">
        <v>0.2</v>
      </c>
      <c r="G335" s="12">
        <f>R335</f>
        <v>0</v>
      </c>
      <c r="H335" s="19">
        <f>IF(E335="","",ROUNDDOWN(+F335*G335,0))</f>
        <v>0</v>
      </c>
      <c r="I335" s="89">
        <f>IF(G335=0,,IF(MIN(T335,V335)=T335,S335,IF(MIN(T335,V335)=V335,U335,)))</f>
        <v>0</v>
      </c>
      <c r="J335" s="16"/>
      <c r="K335" s="20"/>
      <c r="N335" s="42" t="str">
        <f>IF(B335="","",+B335)</f>
        <v>○</v>
      </c>
      <c r="O335" s="16" t="str">
        <f>IF(C335="","",+C335)</f>
        <v>H　形　鋼</v>
      </c>
      <c r="P335" s="39" t="str">
        <f>IF(D335="","",+D335)</f>
        <v>H-175x90x5x8</v>
      </c>
      <c r="Q335" s="40" t="str">
        <f>IF(E335="","",+E335)</f>
        <v>t</v>
      </c>
      <c r="R335" s="19">
        <f>IF(Q335="","",MIN(T335:AB335))</f>
        <v>0</v>
      </c>
      <c r="S335" s="44"/>
      <c r="T335" s="19"/>
      <c r="U335" s="51"/>
      <c r="V335" s="12"/>
      <c r="W335" s="19"/>
      <c r="X335" s="12"/>
      <c r="Y335" s="45"/>
      <c r="Z335" s="15"/>
      <c r="AA335" s="46"/>
      <c r="AB335" s="47"/>
    </row>
    <row r="336" spans="2:28" ht="13.5">
      <c r="B336" s="25"/>
      <c r="C336" s="11"/>
      <c r="D336" s="101" t="s">
        <v>104</v>
      </c>
      <c r="E336" s="27"/>
      <c r="F336" s="105"/>
      <c r="G336" s="14"/>
      <c r="H336" s="17"/>
      <c r="I336" s="11">
        <f>IF(G337=0,,IF(MIN(T337,V337)=T337,S336,IF(MIN(T337,V337)=V337,U336,)))</f>
        <v>0</v>
      </c>
      <c r="J336" s="11"/>
      <c r="K336" s="18"/>
      <c r="N336" s="29"/>
      <c r="O336" s="11"/>
      <c r="P336" s="26"/>
      <c r="Q336" s="30"/>
      <c r="R336" s="17"/>
      <c r="S336" s="31"/>
      <c r="T336" s="17"/>
      <c r="U336" s="33"/>
      <c r="V336" s="14"/>
      <c r="W336" s="17"/>
      <c r="X336" s="14"/>
      <c r="Y336" s="34"/>
      <c r="Z336" s="48"/>
      <c r="AA336" s="49"/>
      <c r="AB336" s="37"/>
    </row>
    <row r="337" spans="2:28" ht="13.5">
      <c r="B337" s="6" t="s">
        <v>10</v>
      </c>
      <c r="C337" s="113" t="s">
        <v>107</v>
      </c>
      <c r="D337" s="112" t="s">
        <v>108</v>
      </c>
      <c r="E337" s="110" t="s">
        <v>76</v>
      </c>
      <c r="F337" s="106">
        <v>0.03</v>
      </c>
      <c r="G337" s="12">
        <f>R337</f>
        <v>0</v>
      </c>
      <c r="H337" s="19">
        <f>IF(E337="","",ROUNDDOWN(+F337*G337,0))</f>
        <v>0</v>
      </c>
      <c r="I337" s="89">
        <f>IF(G337=0,,IF(MIN(T337,V337)=T337,S337,IF(MIN(T337,V337)=V337,U337,)))</f>
        <v>0</v>
      </c>
      <c r="J337" s="16"/>
      <c r="K337" s="20"/>
      <c r="N337" s="42" t="str">
        <f>IF(B337="","",+B337)</f>
        <v>○</v>
      </c>
      <c r="O337" s="16" t="str">
        <f>IF(C337="","",+C337)</f>
        <v>山　形　鋼</v>
      </c>
      <c r="P337" s="39" t="str">
        <f>IF(D337="","",+D337)</f>
        <v>L-65x65x6</v>
      </c>
      <c r="Q337" s="40" t="str">
        <f>IF(E337="","",+E337)</f>
        <v>t</v>
      </c>
      <c r="R337" s="19">
        <f>IF(Q337="","",MIN(T337:AB337))</f>
        <v>0</v>
      </c>
      <c r="S337" s="44"/>
      <c r="T337" s="19"/>
      <c r="U337" s="51"/>
      <c r="V337" s="12"/>
      <c r="W337" s="19"/>
      <c r="X337" s="12"/>
      <c r="Y337" s="45"/>
      <c r="Z337" s="15"/>
      <c r="AA337" s="46"/>
      <c r="AB337" s="47"/>
    </row>
    <row r="338" spans="2:28" ht="13.5">
      <c r="B338" s="25"/>
      <c r="C338" s="11"/>
      <c r="D338" s="108" t="s">
        <v>79</v>
      </c>
      <c r="E338" s="27"/>
      <c r="F338" s="105"/>
      <c r="G338" s="14"/>
      <c r="H338" s="17"/>
      <c r="I338" s="11">
        <f>IF(G339=0,,IF(MIN(T339,V339)=T339,S338,IF(MIN(T339,V339)=V339,U338,)))</f>
        <v>0</v>
      </c>
      <c r="J338" s="11"/>
      <c r="K338" s="18"/>
      <c r="N338" s="29"/>
      <c r="O338" s="11"/>
      <c r="P338" s="26"/>
      <c r="Q338" s="30"/>
      <c r="R338" s="17"/>
      <c r="S338" s="31"/>
      <c r="T338" s="17"/>
      <c r="U338" s="33"/>
      <c r="V338" s="14"/>
      <c r="W338" s="17"/>
      <c r="X338" s="14"/>
      <c r="Y338" s="34"/>
      <c r="Z338" s="48"/>
      <c r="AA338" s="49"/>
      <c r="AB338" s="37"/>
    </row>
    <row r="339" spans="2:28" ht="13.5">
      <c r="B339" s="6" t="s">
        <v>10</v>
      </c>
      <c r="C339" s="107" t="s">
        <v>78</v>
      </c>
      <c r="D339" s="112" t="s">
        <v>109</v>
      </c>
      <c r="E339" s="110" t="s">
        <v>76</v>
      </c>
      <c r="F339" s="106">
        <v>1.9</v>
      </c>
      <c r="G339" s="12">
        <f>R339</f>
        <v>0</v>
      </c>
      <c r="H339" s="19">
        <f>IF(E339="","",ROUNDDOWN(+F339*G339,0))</f>
        <v>0</v>
      </c>
      <c r="I339" s="89">
        <f>IF(G339=0,,IF(MIN(T339,V339)=T339,S339,IF(MIN(T339,V339)=V339,U339,)))</f>
        <v>0</v>
      </c>
      <c r="J339" s="16"/>
      <c r="K339" s="20"/>
      <c r="N339" s="42" t="str">
        <f>IF(B339="","",+B339)</f>
        <v>○</v>
      </c>
      <c r="O339" s="16" t="str">
        <f>IF(C339="","",+C339)</f>
        <v>角形鋼管</v>
      </c>
      <c r="P339" s="39" t="str">
        <f>IF(D339="","",+D339)</f>
        <v>□-250x250x16</v>
      </c>
      <c r="Q339" s="40" t="str">
        <f>IF(E339="","",+E339)</f>
        <v>t</v>
      </c>
      <c r="R339" s="19">
        <f>IF(Q339="","",MIN(T339:AB339))</f>
        <v>0</v>
      </c>
      <c r="S339" s="44"/>
      <c r="T339" s="19"/>
      <c r="U339" s="51"/>
      <c r="V339" s="12"/>
      <c r="W339" s="19"/>
      <c r="X339" s="12"/>
      <c r="Y339" s="45"/>
      <c r="Z339" s="15"/>
      <c r="AA339" s="46"/>
      <c r="AB339" s="47"/>
    </row>
    <row r="340" spans="2:28" ht="13.5">
      <c r="B340" s="25"/>
      <c r="C340" s="11"/>
      <c r="D340" s="108" t="s">
        <v>81</v>
      </c>
      <c r="E340" s="27"/>
      <c r="F340" s="28"/>
      <c r="G340" s="14"/>
      <c r="H340" s="17"/>
      <c r="I340" s="11">
        <f>IF(G341=0,,IF(MIN(T341,V341)=T341,S340,IF(MIN(T341,V341)=V341,U340,)))</f>
        <v>0</v>
      </c>
      <c r="J340" s="11"/>
      <c r="K340" s="18"/>
      <c r="N340" s="29"/>
      <c r="O340" s="11"/>
      <c r="P340" s="26"/>
      <c r="Q340" s="30"/>
      <c r="R340" s="17"/>
      <c r="S340" s="31"/>
      <c r="T340" s="17"/>
      <c r="U340" s="33"/>
      <c r="V340" s="14"/>
      <c r="W340" s="33"/>
      <c r="X340" s="14"/>
      <c r="Y340" s="34"/>
      <c r="Z340" s="48"/>
      <c r="AA340" s="49"/>
      <c r="AB340" s="37"/>
    </row>
    <row r="341" spans="2:28" ht="13.5">
      <c r="B341" s="6" t="s">
        <v>10</v>
      </c>
      <c r="C341" s="107" t="s">
        <v>80</v>
      </c>
      <c r="D341" s="112" t="s">
        <v>110</v>
      </c>
      <c r="E341" s="110" t="s">
        <v>76</v>
      </c>
      <c r="F341" s="41">
        <v>0.1</v>
      </c>
      <c r="G341" s="12">
        <f>R341</f>
        <v>0</v>
      </c>
      <c r="H341" s="19">
        <f>IF(E341="","",ROUNDDOWN(+F341*G341,0))</f>
        <v>0</v>
      </c>
      <c r="I341" s="89">
        <f>IF(G341=0,,IF(MIN(T341,V341)=T341,S341,IF(MIN(T341,V341)=V341,U341,)))</f>
        <v>0</v>
      </c>
      <c r="J341" s="16"/>
      <c r="K341" s="20"/>
      <c r="N341" s="42" t="str">
        <f>IF(B341="","",+B341)</f>
        <v>○</v>
      </c>
      <c r="O341" s="16" t="str">
        <f>IF(C341="","",+C341)</f>
        <v>鋼　　板</v>
      </c>
      <c r="P341" s="39" t="str">
        <f>IF(D341="","",+D341)</f>
        <v>PL-16</v>
      </c>
      <c r="Q341" s="40" t="str">
        <f>IF(E341="","",+E341)</f>
        <v>t</v>
      </c>
      <c r="R341" s="19">
        <f>IF(Q341="","",MIN(T341:AB341))</f>
        <v>0</v>
      </c>
      <c r="S341" s="44"/>
      <c r="T341" s="19"/>
      <c r="U341" s="51"/>
      <c r="V341" s="83"/>
      <c r="W341" s="51"/>
      <c r="X341" s="12"/>
      <c r="Y341" s="45"/>
      <c r="Z341" s="15"/>
      <c r="AA341" s="46"/>
      <c r="AB341" s="47"/>
    </row>
    <row r="342" spans="2:28" ht="13.5">
      <c r="B342" s="25"/>
      <c r="C342" s="11"/>
      <c r="D342" s="108" t="s">
        <v>82</v>
      </c>
      <c r="E342" s="27"/>
      <c r="F342" s="28"/>
      <c r="G342" s="14"/>
      <c r="H342" s="17"/>
      <c r="I342" s="11">
        <f>IF(G343=0,,IF(MIN(T343,V343)=T343,S342,IF(MIN(T343,V343)=V343,U342,)))</f>
        <v>0</v>
      </c>
      <c r="J342" s="11"/>
      <c r="K342" s="18"/>
      <c r="N342" s="53"/>
      <c r="O342" s="54"/>
      <c r="P342" s="55"/>
      <c r="Q342" s="56"/>
      <c r="R342" s="57"/>
      <c r="S342" s="31"/>
      <c r="T342" s="57"/>
      <c r="U342" s="33"/>
      <c r="V342" s="60"/>
      <c r="W342" s="57"/>
      <c r="X342" s="60"/>
      <c r="Y342" s="61"/>
      <c r="Z342" s="62"/>
      <c r="AA342" s="63"/>
      <c r="AB342" s="64"/>
    </row>
    <row r="343" spans="2:28" ht="13.5">
      <c r="B343" s="6" t="s">
        <v>10</v>
      </c>
      <c r="C343" s="107" t="s">
        <v>80</v>
      </c>
      <c r="D343" s="112" t="s">
        <v>111</v>
      </c>
      <c r="E343" s="110" t="s">
        <v>76</v>
      </c>
      <c r="F343" s="41">
        <v>0.4</v>
      </c>
      <c r="G343" s="12">
        <f>R343</f>
        <v>0</v>
      </c>
      <c r="H343" s="19">
        <f>IF(E343="","",ROUNDDOWN(+F343*G343,0))</f>
        <v>0</v>
      </c>
      <c r="I343" s="89">
        <f>IF(G343=0,,IF(MIN(T343,V343)=T343,S343,IF(MIN(T343,V343)=V343,U343,)))</f>
        <v>0</v>
      </c>
      <c r="J343" s="16"/>
      <c r="K343" s="20"/>
      <c r="N343" s="42" t="str">
        <f>IF(B343="","",+B343)</f>
        <v>○</v>
      </c>
      <c r="O343" s="16" t="str">
        <f>IF(C343="","",+C343)</f>
        <v>鋼　　板</v>
      </c>
      <c r="P343" s="39" t="str">
        <f>IF(D343="","",+D343)</f>
        <v>PL-36</v>
      </c>
      <c r="Q343" s="40" t="str">
        <f>IF(E343="","",+E343)</f>
        <v>t</v>
      </c>
      <c r="R343" s="19">
        <f>IF(Q343="","",MIN(T343:AB343))</f>
        <v>0</v>
      </c>
      <c r="S343" s="44"/>
      <c r="T343" s="19"/>
      <c r="U343" s="51"/>
      <c r="V343" s="12"/>
      <c r="W343" s="19"/>
      <c r="X343" s="12"/>
      <c r="Y343" s="45"/>
      <c r="Z343" s="15"/>
      <c r="AA343" s="46"/>
      <c r="AB343" s="47"/>
    </row>
    <row r="344" spans="2:28" ht="13.5">
      <c r="B344" s="25"/>
      <c r="C344" s="11"/>
      <c r="D344" s="114" t="s">
        <v>130</v>
      </c>
      <c r="E344" s="27"/>
      <c r="F344" s="28"/>
      <c r="G344" s="14"/>
      <c r="H344" s="17"/>
      <c r="I344" s="11">
        <f>IF(G345=0,,IF(MIN(T345,V345)=T345,S344,IF(MIN(T345,V345)=V345,U344,)))</f>
        <v>0</v>
      </c>
      <c r="J344" s="11"/>
      <c r="K344" s="18"/>
      <c r="N344" s="29"/>
      <c r="O344" s="11"/>
      <c r="P344" s="26"/>
      <c r="Q344" s="30"/>
      <c r="R344" s="17"/>
      <c r="S344" s="31"/>
      <c r="T344" s="17"/>
      <c r="U344" s="33"/>
      <c r="V344" s="14"/>
      <c r="W344" s="17"/>
      <c r="X344" s="14"/>
      <c r="Y344" s="34"/>
      <c r="Z344" s="48"/>
      <c r="AA344" s="49"/>
      <c r="AB344" s="37"/>
    </row>
    <row r="345" spans="2:28" ht="13.5">
      <c r="B345" s="6" t="s">
        <v>10</v>
      </c>
      <c r="C345" s="107" t="s">
        <v>80</v>
      </c>
      <c r="D345" s="112" t="s">
        <v>112</v>
      </c>
      <c r="E345" s="110" t="s">
        <v>76</v>
      </c>
      <c r="F345" s="41">
        <v>0.2</v>
      </c>
      <c r="G345" s="12">
        <f>R345</f>
        <v>0</v>
      </c>
      <c r="H345" s="19">
        <f>IF(E345="","",ROUNDDOWN(+F345*G345,0))</f>
        <v>0</v>
      </c>
      <c r="I345" s="89">
        <f>IF(G345=0,,IF(MIN(T345,V345)=T345,S345,IF(MIN(T345,V345)=V345,U345,)))</f>
        <v>0</v>
      </c>
      <c r="J345" s="16"/>
      <c r="K345" s="20"/>
      <c r="N345" s="42" t="str">
        <f>IF(B345="","",+B345)</f>
        <v>○</v>
      </c>
      <c r="O345" s="16" t="str">
        <f>IF(C345="","",+C345)</f>
        <v>鋼　　板</v>
      </c>
      <c r="P345" s="39" t="str">
        <f>IF(D345="","",+D345)</f>
        <v>PL-9</v>
      </c>
      <c r="Q345" s="40" t="str">
        <f>IF(E345="","",+E345)</f>
        <v>t</v>
      </c>
      <c r="R345" s="19">
        <f>IF(Q345="","",MIN(T345:AB345))</f>
        <v>0</v>
      </c>
      <c r="S345" s="44"/>
      <c r="T345" s="19"/>
      <c r="U345" s="51"/>
      <c r="V345" s="12"/>
      <c r="W345" s="19"/>
      <c r="X345" s="12"/>
      <c r="Y345" s="45"/>
      <c r="Z345" s="15"/>
      <c r="AA345" s="46"/>
      <c r="AB345" s="47"/>
    </row>
    <row r="346" spans="2:28" ht="13.5">
      <c r="B346" s="25"/>
      <c r="C346" s="11"/>
      <c r="D346" s="114" t="s">
        <v>130</v>
      </c>
      <c r="E346" s="27"/>
      <c r="F346" s="28"/>
      <c r="G346" s="14"/>
      <c r="H346" s="17"/>
      <c r="I346" s="11">
        <f>IF(G347=0,,IF(MIN(T347,V347)=T347,S346,IF(MIN(T347,V347)=V347,U346,)))</f>
        <v>0</v>
      </c>
      <c r="J346" s="11"/>
      <c r="K346" s="18"/>
      <c r="N346" s="29"/>
      <c r="O346" s="11"/>
      <c r="P346" s="26"/>
      <c r="Q346" s="30"/>
      <c r="R346" s="17"/>
      <c r="S346" s="31"/>
      <c r="T346" s="17"/>
      <c r="U346" s="33"/>
      <c r="V346" s="14"/>
      <c r="W346" s="17"/>
      <c r="X346" s="14"/>
      <c r="Y346" s="34"/>
      <c r="Z346" s="48"/>
      <c r="AA346" s="49"/>
      <c r="AB346" s="37"/>
    </row>
    <row r="347" spans="2:28" ht="13.5">
      <c r="B347" s="6" t="s">
        <v>10</v>
      </c>
      <c r="C347" s="107" t="s">
        <v>80</v>
      </c>
      <c r="D347" s="112" t="s">
        <v>83</v>
      </c>
      <c r="E347" s="110" t="s">
        <v>76</v>
      </c>
      <c r="F347" s="41">
        <v>0.06</v>
      </c>
      <c r="G347" s="12">
        <f>R347</f>
        <v>0</v>
      </c>
      <c r="H347" s="19">
        <f>IF(E347="","",ROUNDDOWN(+F347*G347,0))</f>
        <v>0</v>
      </c>
      <c r="I347" s="89">
        <f>IF(G347=0,,IF(MIN(T347,V347)=T347,S347,IF(MIN(T347,V347)=V347,U347,)))</f>
        <v>0</v>
      </c>
      <c r="J347" s="16"/>
      <c r="K347" s="20"/>
      <c r="N347" s="42" t="str">
        <f>IF(B347="","",+B347)</f>
        <v>○</v>
      </c>
      <c r="O347" s="16" t="str">
        <f>IF(C347="","",+C347)</f>
        <v>鋼　　板</v>
      </c>
      <c r="P347" s="39" t="str">
        <f>IF(D347="","",+D347)</f>
        <v>PL-6</v>
      </c>
      <c r="Q347" s="40" t="str">
        <f>IF(E347="","",+E347)</f>
        <v>t</v>
      </c>
      <c r="R347" s="19">
        <f>IF(Q347="","",MIN(T347:AB347))</f>
        <v>0</v>
      </c>
      <c r="S347" s="44"/>
      <c r="T347" s="19"/>
      <c r="U347" s="51"/>
      <c r="V347" s="12"/>
      <c r="W347" s="19"/>
      <c r="X347" s="12"/>
      <c r="Y347" s="45"/>
      <c r="Z347" s="15"/>
      <c r="AA347" s="46"/>
      <c r="AB347" s="47"/>
    </row>
    <row r="348" spans="2:28" ht="13.5">
      <c r="B348" s="25"/>
      <c r="C348" s="11"/>
      <c r="D348" s="108" t="s">
        <v>77</v>
      </c>
      <c r="E348" s="27"/>
      <c r="F348" s="28"/>
      <c r="G348" s="14"/>
      <c r="H348" s="17"/>
      <c r="I348" s="11">
        <f>IF(G349=0,,IF(MIN(T349,V349)=T349,S348,IF(MIN(T349,V349)=V349,U348,)))</f>
        <v>0</v>
      </c>
      <c r="J348" s="11"/>
      <c r="K348" s="18"/>
      <c r="N348" s="29"/>
      <c r="O348" s="11"/>
      <c r="P348" s="26"/>
      <c r="Q348" s="30"/>
      <c r="R348" s="17"/>
      <c r="S348" s="31"/>
      <c r="T348" s="17"/>
      <c r="U348" s="33"/>
      <c r="V348" s="14"/>
      <c r="W348" s="17"/>
      <c r="X348" s="14"/>
      <c r="Y348" s="34"/>
      <c r="Z348" s="48"/>
      <c r="AA348" s="49"/>
      <c r="AB348" s="37"/>
    </row>
    <row r="349" spans="2:28" ht="13.5">
      <c r="B349" s="6" t="s">
        <v>10</v>
      </c>
      <c r="C349" s="107" t="s">
        <v>80</v>
      </c>
      <c r="D349" s="112" t="s">
        <v>113</v>
      </c>
      <c r="E349" s="110" t="s">
        <v>76</v>
      </c>
      <c r="F349" s="41">
        <v>0.02</v>
      </c>
      <c r="G349" s="12">
        <f>R349</f>
        <v>0</v>
      </c>
      <c r="H349" s="19">
        <f>IF(E349="","",ROUNDDOWN(+F349*G349,0))</f>
        <v>0</v>
      </c>
      <c r="I349" s="89">
        <f>IF(G349=0,,IF(MIN(T349,V349)=T349,S349,IF(MIN(T349,V349)=V349,U349,)))</f>
        <v>0</v>
      </c>
      <c r="J349" s="16"/>
      <c r="K349" s="20"/>
      <c r="N349" s="42" t="str">
        <f>IF(B349="","",+B349)</f>
        <v>○</v>
      </c>
      <c r="O349" s="16" t="str">
        <f>IF(C349="","",+C349)</f>
        <v>鋼　　板</v>
      </c>
      <c r="P349" s="39" t="str">
        <f>IF(D349="","",+D349)</f>
        <v>PL-19</v>
      </c>
      <c r="Q349" s="40" t="str">
        <f>IF(E349="","",+E349)</f>
        <v>t</v>
      </c>
      <c r="R349" s="19">
        <f>IF(Q349="","",MIN(T349:AB349))</f>
        <v>0</v>
      </c>
      <c r="S349" s="44"/>
      <c r="T349" s="19"/>
      <c r="U349" s="51"/>
      <c r="V349" s="12"/>
      <c r="W349" s="19"/>
      <c r="X349" s="12"/>
      <c r="Y349" s="45"/>
      <c r="Z349" s="15"/>
      <c r="AA349" s="46"/>
      <c r="AB349" s="47"/>
    </row>
    <row r="350" spans="2:28" ht="13.5">
      <c r="B350" s="25"/>
      <c r="C350" s="11"/>
      <c r="D350" s="108" t="s">
        <v>77</v>
      </c>
      <c r="E350" s="27"/>
      <c r="F350" s="28"/>
      <c r="G350" s="14"/>
      <c r="H350" s="17"/>
      <c r="I350" s="11">
        <f>IF(G351=0,,IF(MIN(T351,V351)=T351,S350,IF(MIN(T351,V351)=V351,U350,)))</f>
        <v>0</v>
      </c>
      <c r="J350" s="11"/>
      <c r="K350" s="18"/>
      <c r="N350" s="29"/>
      <c r="O350" s="11"/>
      <c r="P350" s="26"/>
      <c r="Q350" s="30"/>
      <c r="R350" s="17"/>
      <c r="S350" s="31"/>
      <c r="T350" s="17"/>
      <c r="U350" s="33"/>
      <c r="V350" s="14"/>
      <c r="W350" s="17"/>
      <c r="X350" s="14"/>
      <c r="Y350" s="34"/>
      <c r="Z350" s="48"/>
      <c r="AA350" s="49"/>
      <c r="AB350" s="37"/>
    </row>
    <row r="351" spans="2:28" ht="13.5">
      <c r="B351" s="6" t="s">
        <v>10</v>
      </c>
      <c r="C351" s="107" t="s">
        <v>80</v>
      </c>
      <c r="D351" s="112" t="s">
        <v>114</v>
      </c>
      <c r="E351" s="110" t="s">
        <v>76</v>
      </c>
      <c r="F351" s="41">
        <v>0.3</v>
      </c>
      <c r="G351" s="12">
        <f>R351</f>
        <v>0</v>
      </c>
      <c r="H351" s="19">
        <f>IF(E351="","",ROUNDDOWN(+F351*G351,0))</f>
        <v>0</v>
      </c>
      <c r="I351" s="89">
        <f>IF(G351=0,,IF(MIN(T351,V351)=T351,S351,IF(MIN(T351,V351)=V351,U351,)))</f>
        <v>0</v>
      </c>
      <c r="J351" s="16"/>
      <c r="K351" s="20"/>
      <c r="N351" s="42" t="str">
        <f>IF(B351="","",+B351)</f>
        <v>○</v>
      </c>
      <c r="O351" s="16" t="str">
        <f>IF(C351="","",+C351)</f>
        <v>鋼　　板</v>
      </c>
      <c r="P351" s="39" t="str">
        <f>IF(D351="","",+D351)</f>
        <v>PL-12</v>
      </c>
      <c r="Q351" s="40" t="str">
        <f>IF(E351="","",+E351)</f>
        <v>t</v>
      </c>
      <c r="R351" s="19">
        <f>IF(Q351="","",MIN(T351:AB351))</f>
        <v>0</v>
      </c>
      <c r="S351" s="44"/>
      <c r="T351" s="19"/>
      <c r="U351" s="51"/>
      <c r="V351" s="12"/>
      <c r="W351" s="19"/>
      <c r="X351" s="12"/>
      <c r="Y351" s="45"/>
      <c r="Z351" s="15"/>
      <c r="AA351" s="46"/>
      <c r="AB351" s="47"/>
    </row>
    <row r="352" spans="2:28" ht="13.5">
      <c r="B352" s="25"/>
      <c r="C352" s="11"/>
      <c r="D352" s="108" t="s">
        <v>77</v>
      </c>
      <c r="E352" s="27"/>
      <c r="F352" s="28"/>
      <c r="G352" s="14"/>
      <c r="H352" s="17"/>
      <c r="I352" s="11">
        <f>IF(G353=0,,IF(MIN(T353,V353)=T353,S352,IF(MIN(T353,V353)=V353,U352,)))</f>
        <v>0</v>
      </c>
      <c r="J352" s="11"/>
      <c r="K352" s="18"/>
      <c r="N352" s="29"/>
      <c r="O352" s="11"/>
      <c r="P352" s="26"/>
      <c r="Q352" s="30"/>
      <c r="R352" s="17"/>
      <c r="S352" s="31"/>
      <c r="T352" s="17"/>
      <c r="U352" s="33"/>
      <c r="V352" s="14"/>
      <c r="W352" s="17"/>
      <c r="X352" s="14"/>
      <c r="Y352" s="34"/>
      <c r="Z352" s="48"/>
      <c r="AA352" s="49"/>
      <c r="AB352" s="37"/>
    </row>
    <row r="353" spans="2:28" ht="13.5">
      <c r="B353" s="6" t="s">
        <v>10</v>
      </c>
      <c r="C353" s="107" t="s">
        <v>80</v>
      </c>
      <c r="D353" s="112" t="s">
        <v>115</v>
      </c>
      <c r="E353" s="110" t="s">
        <v>76</v>
      </c>
      <c r="F353" s="41">
        <v>0.05</v>
      </c>
      <c r="G353" s="12">
        <f>R353</f>
        <v>0</v>
      </c>
      <c r="H353" s="19">
        <f>IF(E353="","",ROUNDDOWN(+F353*G353,0))</f>
        <v>0</v>
      </c>
      <c r="I353" s="89">
        <f>IF(G353=0,,IF(MIN(T353,V353)=T353,S353,IF(MIN(T353,V353)=V353,U353,)))</f>
        <v>0</v>
      </c>
      <c r="J353" s="16"/>
      <c r="K353" s="20"/>
      <c r="N353" s="42" t="str">
        <f>IF(B353="","",+B353)</f>
        <v>○</v>
      </c>
      <c r="O353" s="16" t="str">
        <f>IF(C353="","",+C353)</f>
        <v>鋼　　板</v>
      </c>
      <c r="P353" s="39" t="str">
        <f>IF(D353="","",+D353)</f>
        <v>PL-6</v>
      </c>
      <c r="Q353" s="40" t="str">
        <f>IF(E353="","",+E353)</f>
        <v>t</v>
      </c>
      <c r="R353" s="19">
        <f>IF(Q353="","",MIN(T353:AB353))</f>
        <v>0</v>
      </c>
      <c r="S353" s="44"/>
      <c r="T353" s="19"/>
      <c r="U353" s="51"/>
      <c r="V353" s="12"/>
      <c r="W353" s="19"/>
      <c r="X353" s="12"/>
      <c r="Y353" s="45"/>
      <c r="Z353" s="15"/>
      <c r="AA353" s="46"/>
      <c r="AB353" s="47"/>
    </row>
    <row r="354" spans="2:28" ht="13.5">
      <c r="B354" s="25"/>
      <c r="C354" s="11"/>
      <c r="D354" s="108" t="s">
        <v>77</v>
      </c>
      <c r="E354" s="27"/>
      <c r="F354" s="28"/>
      <c r="G354" s="14"/>
      <c r="H354" s="17"/>
      <c r="I354" s="11">
        <f>IF(G355=0,,IF(MIN(T355,V355)=T355,S354,IF(MIN(T355,V355)=V355,U354,)))</f>
        <v>0</v>
      </c>
      <c r="J354" s="11"/>
      <c r="K354" s="18"/>
      <c r="N354" s="29"/>
      <c r="O354" s="11"/>
      <c r="P354" s="26"/>
      <c r="Q354" s="30"/>
      <c r="R354" s="17"/>
      <c r="S354" s="31"/>
      <c r="T354" s="17"/>
      <c r="U354" s="33"/>
      <c r="V354" s="14"/>
      <c r="W354" s="17"/>
      <c r="X354" s="14"/>
      <c r="Y354" s="34"/>
      <c r="Z354" s="48"/>
      <c r="AA354" s="49"/>
      <c r="AB354" s="37"/>
    </row>
    <row r="355" spans="2:28" ht="13.5">
      <c r="B355" s="6" t="s">
        <v>10</v>
      </c>
      <c r="C355" s="107" t="s">
        <v>80</v>
      </c>
      <c r="D355" s="112" t="s">
        <v>116</v>
      </c>
      <c r="E355" s="110" t="s">
        <v>76</v>
      </c>
      <c r="F355" s="41">
        <v>0.2</v>
      </c>
      <c r="G355" s="12">
        <f>R355</f>
        <v>0</v>
      </c>
      <c r="H355" s="19">
        <f>IF(E355="","",ROUNDDOWN(+F355*G355,0))</f>
        <v>0</v>
      </c>
      <c r="I355" s="89">
        <f>IF(G355=0,,IF(MIN(T355,V355)=T355,S355,IF(MIN(T355,V355)=V355,U355,)))</f>
        <v>0</v>
      </c>
      <c r="J355" s="16"/>
      <c r="K355" s="20"/>
      <c r="N355" s="42" t="str">
        <f>IF(B355="","",+B355)</f>
        <v>○</v>
      </c>
      <c r="O355" s="16" t="str">
        <f>IF(C355="","",+C355)</f>
        <v>鋼　　板</v>
      </c>
      <c r="P355" s="39" t="str">
        <f>IF(D355="","",+D355)</f>
        <v>PL-4.5</v>
      </c>
      <c r="Q355" s="40" t="str">
        <f>IF(E355="","",+E355)</f>
        <v>t</v>
      </c>
      <c r="R355" s="19">
        <f>IF(Q355="","",MIN(T355:AB355))</f>
        <v>0</v>
      </c>
      <c r="S355" s="44"/>
      <c r="T355" s="19"/>
      <c r="U355" s="51"/>
      <c r="V355" s="12"/>
      <c r="W355" s="19"/>
      <c r="X355" s="12"/>
      <c r="Y355" s="45"/>
      <c r="Z355" s="15"/>
      <c r="AA355" s="46"/>
      <c r="AB355" s="47"/>
    </row>
    <row r="356" spans="2:28" ht="13.5">
      <c r="B356" s="25"/>
      <c r="C356" s="11"/>
      <c r="D356" s="101"/>
      <c r="E356" s="27"/>
      <c r="F356" s="28"/>
      <c r="G356" s="14"/>
      <c r="H356" s="17"/>
      <c r="I356" s="11">
        <f>IF(G357=0,,IF(MIN(T357,V357)=T357,S356,IF(MIN(T357,V357)=V357,U356,)))</f>
        <v>0</v>
      </c>
      <c r="J356" s="11"/>
      <c r="K356" s="18"/>
      <c r="N356" s="29"/>
      <c r="O356" s="11"/>
      <c r="P356" s="26"/>
      <c r="Q356" s="30"/>
      <c r="R356" s="17"/>
      <c r="S356" s="31"/>
      <c r="T356" s="17"/>
      <c r="U356" s="33"/>
      <c r="V356" s="14"/>
      <c r="W356" s="17"/>
      <c r="X356" s="14"/>
      <c r="Y356" s="34"/>
      <c r="Z356" s="48"/>
      <c r="AA356" s="49"/>
      <c r="AB356" s="37"/>
    </row>
    <row r="357" spans="2:28" ht="13.5">
      <c r="B357" s="6" t="s">
        <v>10</v>
      </c>
      <c r="C357" s="107" t="s">
        <v>84</v>
      </c>
      <c r="D357" s="109" t="s">
        <v>85</v>
      </c>
      <c r="E357" s="110" t="s">
        <v>76</v>
      </c>
      <c r="F357" s="41">
        <v>0.6</v>
      </c>
      <c r="G357" s="12">
        <f>R357</f>
        <v>0</v>
      </c>
      <c r="H357" s="19">
        <f>IF(E357="","",ROUNDDOWN(+F357*G357,0))</f>
        <v>0</v>
      </c>
      <c r="I357" s="89">
        <f>IF(G357=0,,IF(MIN(T357,V357)=T357,S357,IF(MIN(T357,V357)=V357,U357,)))</f>
        <v>0</v>
      </c>
      <c r="J357" s="16"/>
      <c r="K357" s="20"/>
      <c r="N357" s="42" t="str">
        <f>IF(B357="","",+B357)</f>
        <v>○</v>
      </c>
      <c r="O357" s="16" t="str">
        <f>IF(C357="","",+C357)</f>
        <v>デッキプレート</v>
      </c>
      <c r="P357" s="39" t="str">
        <f>IF(D357="","",+D357)</f>
        <v>QL-99-50-12</v>
      </c>
      <c r="Q357" s="40" t="str">
        <f>IF(E357="","",+E357)</f>
        <v>t</v>
      </c>
      <c r="R357" s="19">
        <f>IF(Q357="","",MIN(T357:AB357))</f>
        <v>0</v>
      </c>
      <c r="S357" s="44"/>
      <c r="T357" s="19"/>
      <c r="U357" s="51"/>
      <c r="V357" s="12"/>
      <c r="W357" s="19"/>
      <c r="X357" s="12"/>
      <c r="Y357" s="45"/>
      <c r="Z357" s="15"/>
      <c r="AA357" s="46"/>
      <c r="AB357" s="47"/>
    </row>
    <row r="358" spans="2:28" ht="13.5">
      <c r="B358" s="25"/>
      <c r="C358" s="11"/>
      <c r="D358" s="101"/>
      <c r="E358" s="27"/>
      <c r="F358" s="28"/>
      <c r="G358" s="14"/>
      <c r="H358" s="17"/>
      <c r="I358" s="11"/>
      <c r="J358" s="11"/>
      <c r="K358" s="18"/>
      <c r="N358" s="29"/>
      <c r="O358" s="11"/>
      <c r="P358" s="26"/>
      <c r="Q358" s="30"/>
      <c r="R358" s="17"/>
      <c r="S358" s="31"/>
      <c r="T358" s="17"/>
      <c r="U358" s="33"/>
      <c r="V358" s="14"/>
      <c r="W358" s="17"/>
      <c r="X358" s="14"/>
      <c r="Y358" s="34"/>
      <c r="Z358" s="48"/>
      <c r="AA358" s="49"/>
      <c r="AB358" s="37"/>
    </row>
    <row r="359" spans="2:28" ht="14.25" thickBot="1">
      <c r="B359" s="65"/>
      <c r="C359" s="66"/>
      <c r="D359" s="103"/>
      <c r="E359" s="68"/>
      <c r="F359" s="69"/>
      <c r="G359" s="70"/>
      <c r="H359" s="71"/>
      <c r="I359" s="66"/>
      <c r="J359" s="66"/>
      <c r="K359" s="72"/>
      <c r="N359" s="73">
        <f>IF(B359="","",+B359)</f>
      </c>
      <c r="O359" s="66">
        <f>IF(C359="","",+C359)</f>
      </c>
      <c r="P359" s="67">
        <f>IF(D359="","",+D359)</f>
      </c>
      <c r="Q359" s="68">
        <f>IF(E359="","",+E359)</f>
      </c>
      <c r="R359" s="71">
        <f>IF(Q359="","",MIN(T359:AB359))</f>
      </c>
      <c r="S359" s="74"/>
      <c r="T359" s="71"/>
      <c r="U359" s="75"/>
      <c r="V359" s="70"/>
      <c r="W359" s="71"/>
      <c r="X359" s="70"/>
      <c r="Y359" s="76"/>
      <c r="Z359" s="77"/>
      <c r="AA359" s="78"/>
      <c r="AB359" s="79"/>
    </row>
    <row r="360" spans="2:28" ht="13.5">
      <c r="B360" s="11"/>
      <c r="C360" s="11"/>
      <c r="D360" s="104"/>
      <c r="E360" s="11"/>
      <c r="F360" s="80"/>
      <c r="G360" s="11"/>
      <c r="H360" s="11"/>
      <c r="I360" s="11"/>
      <c r="J360" s="81"/>
      <c r="K360" s="82"/>
      <c r="N360" s="11"/>
      <c r="O360" s="11"/>
      <c r="P360" s="11"/>
      <c r="Q360" s="11"/>
      <c r="R360" s="11"/>
      <c r="S360" s="11"/>
      <c r="T360" s="11"/>
      <c r="U360" s="11"/>
      <c r="V360" s="11"/>
      <c r="W360" s="11"/>
      <c r="X360" s="11"/>
      <c r="Y360" s="11"/>
      <c r="Z360" s="11"/>
      <c r="AA360" s="23" t="s">
        <v>0</v>
      </c>
      <c r="AB360" s="24" t="e">
        <f>+#REF!+1</f>
        <v>#REF!</v>
      </c>
    </row>
    <row r="361" spans="10:11" ht="14.25" thickBot="1">
      <c r="J361" s="23" t="s">
        <v>0</v>
      </c>
      <c r="K361" s="24" t="e">
        <f>K321+1</f>
        <v>#REF!</v>
      </c>
    </row>
    <row r="362" spans="2:28" ht="13.5">
      <c r="B362" s="155" t="s">
        <v>50</v>
      </c>
      <c r="C362" s="151"/>
      <c r="D362" s="166" t="s">
        <v>51</v>
      </c>
      <c r="E362" s="157" t="s">
        <v>52</v>
      </c>
      <c r="F362" s="159" t="s">
        <v>56</v>
      </c>
      <c r="G362" s="157" t="s">
        <v>53</v>
      </c>
      <c r="H362" s="157" t="s">
        <v>54</v>
      </c>
      <c r="I362" s="151" t="s">
        <v>55</v>
      </c>
      <c r="J362" s="151"/>
      <c r="K362" s="152"/>
      <c r="N362" s="155" t="s">
        <v>50</v>
      </c>
      <c r="O362" s="151"/>
      <c r="P362" s="157" t="s">
        <v>51</v>
      </c>
      <c r="Q362" s="151" t="s">
        <v>52</v>
      </c>
      <c r="R362" s="157" t="s">
        <v>22</v>
      </c>
      <c r="S362" s="151" t="s">
        <v>23</v>
      </c>
      <c r="T362" s="151"/>
      <c r="U362" s="161"/>
      <c r="V362" s="163"/>
      <c r="W362" s="161"/>
      <c r="X362" s="163"/>
      <c r="Y362" s="161"/>
      <c r="Z362" s="151"/>
      <c r="AA362" s="161" t="s">
        <v>24</v>
      </c>
      <c r="AB362" s="152"/>
    </row>
    <row r="363" spans="2:28" ht="14.25" thickBot="1">
      <c r="B363" s="156"/>
      <c r="C363" s="153"/>
      <c r="D363" s="167"/>
      <c r="E363" s="158"/>
      <c r="F363" s="160"/>
      <c r="G363" s="158"/>
      <c r="H363" s="158"/>
      <c r="I363" s="153"/>
      <c r="J363" s="153"/>
      <c r="K363" s="154"/>
      <c r="N363" s="156"/>
      <c r="O363" s="153"/>
      <c r="P363" s="158"/>
      <c r="Q363" s="153"/>
      <c r="R363" s="158"/>
      <c r="S363" s="153"/>
      <c r="T363" s="153"/>
      <c r="U363" s="162"/>
      <c r="V363" s="164"/>
      <c r="W363" s="162"/>
      <c r="X363" s="164"/>
      <c r="Y363" s="162"/>
      <c r="Z363" s="153"/>
      <c r="AA363" s="162"/>
      <c r="AB363" s="154"/>
    </row>
    <row r="364" spans="2:28" ht="14.25" thickTop="1">
      <c r="B364" s="25"/>
      <c r="C364" s="11"/>
      <c r="D364" s="101"/>
      <c r="E364" s="27"/>
      <c r="F364" s="28"/>
      <c r="G364" s="14"/>
      <c r="H364" s="17"/>
      <c r="I364" s="11"/>
      <c r="J364" s="11"/>
      <c r="K364" s="18"/>
      <c r="N364" s="29"/>
      <c r="O364" s="11"/>
      <c r="P364" s="26"/>
      <c r="Q364" s="30"/>
      <c r="R364" s="17"/>
      <c r="S364" s="31"/>
      <c r="T364" s="32"/>
      <c r="U364" s="33"/>
      <c r="V364" s="14"/>
      <c r="W364" s="32"/>
      <c r="X364" s="14"/>
      <c r="Y364" s="34"/>
      <c r="Z364" s="35"/>
      <c r="AA364" s="36"/>
      <c r="AB364" s="37"/>
    </row>
    <row r="365" spans="2:28" ht="13.5">
      <c r="B365" s="85"/>
      <c r="C365" s="16"/>
      <c r="D365" s="102"/>
      <c r="E365" s="40"/>
      <c r="F365" s="41"/>
      <c r="G365" s="12"/>
      <c r="H365" s="19">
        <f>IF(E365="","",ROUNDDOWN(+F365*G365,0))</f>
      </c>
      <c r="I365" s="16"/>
      <c r="J365" s="16"/>
      <c r="K365" s="20"/>
      <c r="N365" s="42">
        <f>IF(B365="","",+B365)</f>
      </c>
      <c r="O365" s="16">
        <f>IF(C365="","",+C365)</f>
      </c>
      <c r="P365" s="39">
        <f>IF(D365="","",+D365)</f>
      </c>
      <c r="Q365" s="43">
        <f>IF(E365="","",+E365)</f>
      </c>
      <c r="R365" s="19"/>
      <c r="S365" s="44"/>
      <c r="T365" s="19"/>
      <c r="U365" s="51"/>
      <c r="V365" s="12"/>
      <c r="W365" s="19"/>
      <c r="X365" s="12"/>
      <c r="Y365" s="45"/>
      <c r="Z365" s="15"/>
      <c r="AA365" s="46"/>
      <c r="AB365" s="47"/>
    </row>
    <row r="366" spans="2:28" ht="13.5">
      <c r="B366" s="25"/>
      <c r="C366" s="11"/>
      <c r="D366" s="114" t="s">
        <v>117</v>
      </c>
      <c r="E366" s="27"/>
      <c r="F366" s="96"/>
      <c r="G366" s="14"/>
      <c r="H366" s="17"/>
      <c r="I366" s="11"/>
      <c r="J366" s="11"/>
      <c r="K366" s="18"/>
      <c r="N366" s="29"/>
      <c r="O366" s="11"/>
      <c r="P366" s="26"/>
      <c r="Q366" s="30"/>
      <c r="R366" s="17"/>
      <c r="S366" s="31"/>
      <c r="T366" s="17"/>
      <c r="U366" s="33"/>
      <c r="V366" s="14"/>
      <c r="W366" s="17"/>
      <c r="X366" s="14"/>
      <c r="Y366" s="34"/>
      <c r="Z366" s="48"/>
      <c r="AA366" s="49"/>
      <c r="AB366" s="37"/>
    </row>
    <row r="367" spans="2:28" ht="13.5">
      <c r="B367" s="6" t="s">
        <v>10</v>
      </c>
      <c r="C367" s="113" t="s">
        <v>129</v>
      </c>
      <c r="D367" s="112" t="s">
        <v>118</v>
      </c>
      <c r="E367" s="110" t="s">
        <v>86</v>
      </c>
      <c r="F367" s="97">
        <v>233</v>
      </c>
      <c r="G367" s="12">
        <f>R367</f>
        <v>0</v>
      </c>
      <c r="H367" s="19">
        <f>IF(E367="","",ROUNDDOWN(+F367*G367,0))</f>
        <v>0</v>
      </c>
      <c r="I367" s="94"/>
      <c r="J367" s="16"/>
      <c r="K367" s="20"/>
      <c r="N367" s="42" t="str">
        <f>IF(B367="","",+B367)</f>
        <v>○</v>
      </c>
      <c r="O367" s="16" t="str">
        <f>IF(C367="","",+C367)</f>
        <v>亜鉛メッキボルト</v>
      </c>
      <c r="P367" s="39" t="str">
        <f>IF(D367="","",+D367)</f>
        <v>M20       L=65</v>
      </c>
      <c r="Q367" s="40" t="str">
        <f>IF(E367="","",+E367)</f>
        <v>本</v>
      </c>
      <c r="R367" s="19">
        <f>IF(Q367="","",MIN(T367:AB367))</f>
        <v>0</v>
      </c>
      <c r="S367" s="44"/>
      <c r="T367" s="19"/>
      <c r="U367" s="51"/>
      <c r="V367" s="12"/>
      <c r="W367" s="19"/>
      <c r="X367" s="12"/>
      <c r="Y367" s="45"/>
      <c r="Z367" s="15"/>
      <c r="AA367" s="46"/>
      <c r="AB367" s="47"/>
    </row>
    <row r="368" spans="2:28" ht="13.5">
      <c r="B368" s="25"/>
      <c r="C368" s="11"/>
      <c r="D368" s="114" t="s">
        <v>117</v>
      </c>
      <c r="E368" s="27"/>
      <c r="F368" s="96"/>
      <c r="G368" s="14"/>
      <c r="H368" s="17"/>
      <c r="I368" s="11">
        <f>IF(G369=0,,IF(MIN(T369,V369)=T369,S368,IF(MIN(T369,V369)=V369,U368,)))</f>
        <v>0</v>
      </c>
      <c r="J368" s="11"/>
      <c r="K368" s="18"/>
      <c r="N368" s="29"/>
      <c r="O368" s="11"/>
      <c r="P368" s="26"/>
      <c r="Q368" s="30"/>
      <c r="R368" s="17"/>
      <c r="S368" s="31"/>
      <c r="T368" s="17"/>
      <c r="U368" s="33"/>
      <c r="V368" s="14"/>
      <c r="W368" s="17"/>
      <c r="X368" s="14"/>
      <c r="Y368" s="34"/>
      <c r="Z368" s="48"/>
      <c r="AA368" s="49"/>
      <c r="AB368" s="37"/>
    </row>
    <row r="369" spans="2:28" ht="13.5">
      <c r="B369" s="6" t="s">
        <v>10</v>
      </c>
      <c r="C369" s="113" t="s">
        <v>129</v>
      </c>
      <c r="D369" s="112" t="s">
        <v>119</v>
      </c>
      <c r="E369" s="110" t="s">
        <v>86</v>
      </c>
      <c r="F369" s="97">
        <v>87</v>
      </c>
      <c r="G369" s="12">
        <f>R369</f>
        <v>0</v>
      </c>
      <c r="H369" s="19">
        <f>IF(E369="","",ROUNDDOWN(+F369*G369,0))</f>
        <v>0</v>
      </c>
      <c r="I369" s="89">
        <f>IF(G369=0,,IF(MIN(T369,V369)=T369,S369,IF(MIN(T369,V369)=V369,U369,)))</f>
        <v>0</v>
      </c>
      <c r="J369" s="16"/>
      <c r="K369" s="20"/>
      <c r="N369" s="42" t="str">
        <f>IF(B369="","",+B369)</f>
        <v>○</v>
      </c>
      <c r="O369" s="16" t="str">
        <f>IF(C369="","",+C369)</f>
        <v>亜鉛メッキボルト</v>
      </c>
      <c r="P369" s="39" t="str">
        <f>IF(D369="","",+D369)</f>
        <v>M20       L=55</v>
      </c>
      <c r="Q369" s="40" t="str">
        <f>IF(E369="","",+E369)</f>
        <v>本</v>
      </c>
      <c r="R369" s="19">
        <f>IF(Q369="","",MIN(T369:AB369))</f>
        <v>0</v>
      </c>
      <c r="S369" s="44"/>
      <c r="T369" s="19"/>
      <c r="U369" s="51"/>
      <c r="V369" s="12"/>
      <c r="W369" s="19"/>
      <c r="X369" s="12"/>
      <c r="Y369" s="45"/>
      <c r="Z369" s="15"/>
      <c r="AA369" s="46"/>
      <c r="AB369" s="47"/>
    </row>
    <row r="370" spans="2:28" ht="13.5">
      <c r="B370" s="25"/>
      <c r="C370" s="11"/>
      <c r="D370" s="114" t="s">
        <v>117</v>
      </c>
      <c r="E370" s="27"/>
      <c r="F370" s="96"/>
      <c r="G370" s="14"/>
      <c r="H370" s="17"/>
      <c r="I370" s="11">
        <f>IF(G371=0,,IF(MIN(T371,V371)=T371,S370,IF(MIN(T371,V371)=V371,U370,)))</f>
        <v>0</v>
      </c>
      <c r="J370" s="11"/>
      <c r="K370" s="18"/>
      <c r="N370" s="29"/>
      <c r="O370" s="11"/>
      <c r="P370" s="26"/>
      <c r="Q370" s="30"/>
      <c r="R370" s="17"/>
      <c r="S370" s="31"/>
      <c r="T370" s="17"/>
      <c r="U370" s="33"/>
      <c r="V370" s="14"/>
      <c r="W370" s="17"/>
      <c r="X370" s="14"/>
      <c r="Y370" s="34"/>
      <c r="Z370" s="48"/>
      <c r="AA370" s="49"/>
      <c r="AB370" s="37"/>
    </row>
    <row r="371" spans="2:28" ht="13.5">
      <c r="B371" s="6" t="s">
        <v>10</v>
      </c>
      <c r="C371" s="113" t="s">
        <v>129</v>
      </c>
      <c r="D371" s="112" t="s">
        <v>87</v>
      </c>
      <c r="E371" s="110" t="s">
        <v>86</v>
      </c>
      <c r="F371" s="97">
        <v>21</v>
      </c>
      <c r="G371" s="12">
        <f>R371</f>
        <v>0</v>
      </c>
      <c r="H371" s="19">
        <f>IF(E371="","",ROUNDDOWN(+F371*G371,0))</f>
        <v>0</v>
      </c>
      <c r="I371" s="89">
        <f>IF(G371=0,,IF(MIN(T371,V371)=T371,S371,IF(MIN(T371,V371)=V371,U371,)))</f>
        <v>0</v>
      </c>
      <c r="J371" s="16"/>
      <c r="K371" s="20"/>
      <c r="N371" s="42" t="str">
        <f>IF(B371="","",+B371)</f>
        <v>○</v>
      </c>
      <c r="O371" s="16" t="str">
        <f>IF(C371="","",+C371)</f>
        <v>亜鉛メッキボルト</v>
      </c>
      <c r="P371" s="39" t="str">
        <f>IF(D371="","",+D371)</f>
        <v>M20       L=50</v>
      </c>
      <c r="Q371" s="40" t="str">
        <f>IF(E371="","",+E371)</f>
        <v>本</v>
      </c>
      <c r="R371" s="19">
        <f>IF(Q371="","",MIN(T371:AB371))</f>
        <v>0</v>
      </c>
      <c r="S371" s="44"/>
      <c r="T371" s="19"/>
      <c r="U371" s="51"/>
      <c r="V371" s="12"/>
      <c r="W371" s="19"/>
      <c r="X371" s="12"/>
      <c r="Y371" s="45"/>
      <c r="Z371" s="15"/>
      <c r="AA371" s="46"/>
      <c r="AB371" s="47"/>
    </row>
    <row r="372" spans="2:28" ht="13.5">
      <c r="B372" s="25"/>
      <c r="C372" s="11"/>
      <c r="D372" s="114" t="s">
        <v>117</v>
      </c>
      <c r="E372" s="27"/>
      <c r="F372" s="96"/>
      <c r="G372" s="14"/>
      <c r="H372" s="17"/>
      <c r="I372" s="11">
        <f>IF(G373=0,,IF(MIN(T373,V373)=T373,S372,IF(MIN(T373,V373)=V373,U372,)))</f>
        <v>0</v>
      </c>
      <c r="J372" s="11"/>
      <c r="K372" s="18"/>
      <c r="N372" s="29"/>
      <c r="O372" s="11"/>
      <c r="P372" s="26"/>
      <c r="Q372" s="30"/>
      <c r="R372" s="17"/>
      <c r="S372" s="31"/>
      <c r="T372" s="17"/>
      <c r="U372" s="33"/>
      <c r="V372" s="14"/>
      <c r="W372" s="17"/>
      <c r="X372" s="14"/>
      <c r="Y372" s="34"/>
      <c r="Z372" s="48"/>
      <c r="AA372" s="49"/>
      <c r="AB372" s="37"/>
    </row>
    <row r="373" spans="2:28" ht="13.5">
      <c r="B373" s="6" t="s">
        <v>10</v>
      </c>
      <c r="C373" s="113" t="s">
        <v>129</v>
      </c>
      <c r="D373" s="112" t="s">
        <v>120</v>
      </c>
      <c r="E373" s="110" t="s">
        <v>86</v>
      </c>
      <c r="F373" s="97">
        <v>6</v>
      </c>
      <c r="G373" s="12">
        <f>R373</f>
        <v>0</v>
      </c>
      <c r="H373" s="19">
        <f>IF(E373="","",ROUNDDOWN(+F373*G373,0))</f>
        <v>0</v>
      </c>
      <c r="I373" s="89">
        <f>IF(G373=0,,IF(MIN(T373,V373)=T373,S373,IF(MIN(T373,V373)=V373,U373,)))</f>
        <v>0</v>
      </c>
      <c r="J373" s="16"/>
      <c r="K373" s="20"/>
      <c r="N373" s="42" t="str">
        <f>IF(B373="","",+B373)</f>
        <v>○</v>
      </c>
      <c r="O373" s="16" t="str">
        <f>IF(C373="","",+C373)</f>
        <v>亜鉛メッキボルト</v>
      </c>
      <c r="P373" s="39" t="str">
        <f>IF(D373="","",+D373)</f>
        <v>M16       L=55</v>
      </c>
      <c r="Q373" s="40" t="str">
        <f>IF(E373="","",+E373)</f>
        <v>本</v>
      </c>
      <c r="R373" s="19">
        <f>IF(Q373="","",MIN(T373:AB373))</f>
        <v>0</v>
      </c>
      <c r="S373" s="44"/>
      <c r="T373" s="19"/>
      <c r="U373" s="51"/>
      <c r="V373" s="83"/>
      <c r="W373" s="19"/>
      <c r="X373" s="12"/>
      <c r="Y373" s="45"/>
      <c r="Z373" s="15"/>
      <c r="AA373" s="46"/>
      <c r="AB373" s="47"/>
    </row>
    <row r="374" spans="2:28" ht="13.5">
      <c r="B374" s="25"/>
      <c r="C374" s="11"/>
      <c r="D374" s="114" t="s">
        <v>117</v>
      </c>
      <c r="E374" s="27"/>
      <c r="F374" s="96"/>
      <c r="G374" s="14"/>
      <c r="H374" s="17"/>
      <c r="I374" s="11">
        <f>IF(G375=0,,IF(MIN(T375,V375)=T375,S374,IF(MIN(T375,V375)=V375,U374,)))</f>
        <v>0</v>
      </c>
      <c r="J374" s="11"/>
      <c r="K374" s="18"/>
      <c r="N374" s="29"/>
      <c r="O374" s="11"/>
      <c r="P374" s="26"/>
      <c r="Q374" s="30"/>
      <c r="R374" s="17"/>
      <c r="S374" s="31"/>
      <c r="T374" s="57"/>
      <c r="U374" s="33"/>
      <c r="V374" s="60"/>
      <c r="W374" s="17"/>
      <c r="X374" s="14"/>
      <c r="Y374" s="34"/>
      <c r="Z374" s="48"/>
      <c r="AA374" s="49"/>
      <c r="AB374" s="37"/>
    </row>
    <row r="375" spans="2:28" ht="13.5">
      <c r="B375" s="6" t="s">
        <v>10</v>
      </c>
      <c r="C375" s="113" t="s">
        <v>129</v>
      </c>
      <c r="D375" s="112" t="s">
        <v>121</v>
      </c>
      <c r="E375" s="110" t="s">
        <v>86</v>
      </c>
      <c r="F375" s="97">
        <v>27</v>
      </c>
      <c r="G375" s="12">
        <f>R375</f>
        <v>0</v>
      </c>
      <c r="H375" s="19">
        <f>IF(E375="","",ROUNDDOWN(+F375*G375,0))</f>
        <v>0</v>
      </c>
      <c r="I375" s="89">
        <f>IF(G375=0,,IF(MIN(T375,V375)=T375,S375,IF(MIN(T375,V375)=V375,U375,)))</f>
        <v>0</v>
      </c>
      <c r="J375" s="16"/>
      <c r="K375" s="20"/>
      <c r="N375" s="42" t="str">
        <f>IF(B375="","",+B375)</f>
        <v>○</v>
      </c>
      <c r="O375" s="16" t="str">
        <f>IF(C375="","",+C375)</f>
        <v>亜鉛メッキボルト</v>
      </c>
      <c r="P375" s="39" t="str">
        <f>IF(D375="","",+D375)</f>
        <v>M16       L=40</v>
      </c>
      <c r="Q375" s="40" t="str">
        <f>IF(E375="","",+E375)</f>
        <v>本</v>
      </c>
      <c r="R375" s="19">
        <f>IF(Q375="","",MIN(T375:AB375))</f>
        <v>0</v>
      </c>
      <c r="S375" s="44"/>
      <c r="T375" s="19"/>
      <c r="U375" s="51"/>
      <c r="V375" s="12"/>
      <c r="W375" s="19"/>
      <c r="X375" s="12"/>
      <c r="Y375" s="45"/>
      <c r="Z375" s="15"/>
      <c r="AA375" s="46"/>
      <c r="AB375" s="47"/>
    </row>
    <row r="376" spans="2:28" ht="13.5">
      <c r="B376" s="25"/>
      <c r="C376" s="11"/>
      <c r="D376" s="108" t="s">
        <v>89</v>
      </c>
      <c r="E376" s="27"/>
      <c r="F376" s="96"/>
      <c r="G376" s="14"/>
      <c r="H376" s="17"/>
      <c r="I376" s="11">
        <f>IF(G377=0,,IF(MIN(T377,V377)=T377,S376,IF(MIN(T377,V377)=V377,U376,)))</f>
        <v>0</v>
      </c>
      <c r="J376" s="11"/>
      <c r="K376" s="18"/>
      <c r="N376" s="29"/>
      <c r="O376" s="11"/>
      <c r="P376" s="26"/>
      <c r="Q376" s="30"/>
      <c r="R376" s="17"/>
      <c r="S376" s="31"/>
      <c r="T376" s="17"/>
      <c r="U376" s="33"/>
      <c r="V376" s="14"/>
      <c r="W376" s="17"/>
      <c r="X376" s="14"/>
      <c r="Y376" s="34"/>
      <c r="Z376" s="48"/>
      <c r="AA376" s="49"/>
      <c r="AB376" s="37"/>
    </row>
    <row r="377" spans="2:28" ht="13.5">
      <c r="B377" s="6" t="s">
        <v>10</v>
      </c>
      <c r="C377" s="107" t="s">
        <v>88</v>
      </c>
      <c r="D377" s="112" t="s">
        <v>122</v>
      </c>
      <c r="E377" s="110" t="s">
        <v>86</v>
      </c>
      <c r="F377" s="97">
        <v>48</v>
      </c>
      <c r="G377" s="12">
        <f>R377</f>
        <v>0</v>
      </c>
      <c r="H377" s="19">
        <f>IF(E377="","",ROUNDDOWN(+F377*G377,0))</f>
        <v>0</v>
      </c>
      <c r="I377" s="89">
        <f>IF(G377=0,,IF(MIN(T377,V377)=T377,S377,IF(MIN(T377,V377)=V377,U377,)))</f>
        <v>0</v>
      </c>
      <c r="J377" s="16"/>
      <c r="K377" s="20"/>
      <c r="N377" s="42" t="str">
        <f>IF(B377="","",+B377)</f>
        <v>○</v>
      </c>
      <c r="O377" s="16" t="str">
        <f>IF(C377="","",+C377)</f>
        <v>アンカーボルト</v>
      </c>
      <c r="P377" s="39" t="str">
        <f>IF(D377="","",+D377)</f>
        <v>M24       L=600 Wナット</v>
      </c>
      <c r="Q377" s="40" t="str">
        <f>IF(E377="","",+E377)</f>
        <v>本</v>
      </c>
      <c r="R377" s="19">
        <f>IF(Q377="","",MIN(T377:AB377))</f>
        <v>0</v>
      </c>
      <c r="S377" s="44"/>
      <c r="T377" s="19"/>
      <c r="U377" s="51"/>
      <c r="V377" s="12"/>
      <c r="W377" s="19"/>
      <c r="X377" s="12"/>
      <c r="Y377" s="45"/>
      <c r="Z377" s="15"/>
      <c r="AA377" s="46"/>
      <c r="AB377" s="47"/>
    </row>
    <row r="378" spans="2:28" ht="13.5">
      <c r="B378" s="25"/>
      <c r="C378" s="11"/>
      <c r="D378" s="114" t="s">
        <v>123</v>
      </c>
      <c r="E378" s="27"/>
      <c r="F378" s="96"/>
      <c r="G378" s="14"/>
      <c r="H378" s="17"/>
      <c r="I378" s="11">
        <f>IF(G379=0,,IF(MIN(T379,V379)=T379,S378,IF(MIN(T379,V379)=V379,U378,)))</f>
        <v>0</v>
      </c>
      <c r="J378" s="11"/>
      <c r="K378" s="18"/>
      <c r="N378" s="29"/>
      <c r="O378" s="11"/>
      <c r="P378" s="26"/>
      <c r="Q378" s="30"/>
      <c r="R378" s="17"/>
      <c r="S378" s="58"/>
      <c r="T378" s="17"/>
      <c r="U378" s="33"/>
      <c r="V378" s="14"/>
      <c r="W378" s="17"/>
      <c r="X378" s="14"/>
      <c r="Y378" s="34"/>
      <c r="Z378" s="48"/>
      <c r="AA378" s="49"/>
      <c r="AB378" s="37"/>
    </row>
    <row r="379" spans="2:28" ht="13.5">
      <c r="B379" s="6" t="s">
        <v>10</v>
      </c>
      <c r="C379" s="107" t="s">
        <v>88</v>
      </c>
      <c r="D379" s="112" t="s">
        <v>124</v>
      </c>
      <c r="E379" s="110" t="s">
        <v>86</v>
      </c>
      <c r="F379" s="97">
        <v>4</v>
      </c>
      <c r="G379" s="12">
        <f>R379</f>
        <v>0</v>
      </c>
      <c r="H379" s="19">
        <f>IF(E379="","",ROUNDDOWN(+F379*G379,0))</f>
        <v>0</v>
      </c>
      <c r="I379" s="89">
        <f>IF(G379=0,,IF(MIN(T379,V379)=T379,S379,IF(MIN(T379,V379)=V379,U379,)))</f>
        <v>0</v>
      </c>
      <c r="J379" s="16"/>
      <c r="K379" s="20"/>
      <c r="N379" s="42" t="str">
        <f>IF(B379="","",+B379)</f>
        <v>○</v>
      </c>
      <c r="O379" s="16" t="str">
        <f>IF(C379="","",+C379)</f>
        <v>アンカーボルト</v>
      </c>
      <c r="P379" s="39" t="str">
        <f>IF(D379="","",+D379)</f>
        <v>M20       L=400</v>
      </c>
      <c r="Q379" s="40" t="str">
        <f>IF(E379="","",+E379)</f>
        <v>本</v>
      </c>
      <c r="R379" s="19">
        <f>IF(Q379="","",MIN(T379:AB379))</f>
        <v>0</v>
      </c>
      <c r="S379" s="44"/>
      <c r="T379" s="19"/>
      <c r="U379" s="51"/>
      <c r="V379" s="12"/>
      <c r="W379" s="19"/>
      <c r="X379" s="12"/>
      <c r="Y379" s="45"/>
      <c r="Z379" s="15"/>
      <c r="AA379" s="46"/>
      <c r="AB379" s="47"/>
    </row>
    <row r="380" spans="2:28" ht="13.5">
      <c r="B380" s="25"/>
      <c r="C380" s="11"/>
      <c r="D380" s="101"/>
      <c r="E380" s="27"/>
      <c r="F380" s="28"/>
      <c r="G380" s="14"/>
      <c r="H380" s="17"/>
      <c r="I380" s="11">
        <f>IF(G381=0,,IF(MIN(T381,V381)=T381,S380,IF(MIN(T381,V381)=V381,U380,)))</f>
        <v>0</v>
      </c>
      <c r="J380" s="11"/>
      <c r="K380" s="18"/>
      <c r="N380" s="29"/>
      <c r="O380" s="11"/>
      <c r="P380" s="26"/>
      <c r="Q380" s="30"/>
      <c r="R380" s="17"/>
      <c r="S380" s="31"/>
      <c r="T380" s="17"/>
      <c r="U380" s="33"/>
      <c r="V380" s="14"/>
      <c r="W380" s="33"/>
      <c r="X380" s="14"/>
      <c r="Y380" s="34"/>
      <c r="Z380" s="48"/>
      <c r="AA380" s="49"/>
      <c r="AB380" s="37"/>
    </row>
    <row r="381" spans="2:28" ht="13.5">
      <c r="B381" s="52"/>
      <c r="C381" s="16"/>
      <c r="D381" s="102"/>
      <c r="E381" s="40"/>
      <c r="F381" s="84"/>
      <c r="G381" s="12">
        <f>R381</f>
      </c>
      <c r="H381" s="19">
        <f>IF(E381="","",ROUNDDOWN(+F381*G381,0))</f>
      </c>
      <c r="I381" s="89">
        <f>IF(G381=0,,IF(MIN(T381,V381)=T381,S381,IF(MIN(T381,V381)=V381,U381,)))</f>
        <v>0</v>
      </c>
      <c r="J381" s="16"/>
      <c r="K381" s="20"/>
      <c r="N381" s="42">
        <f>IF(B381="","",+B381)</f>
      </c>
      <c r="O381" s="16">
        <f>IF(C381="","",+C381)</f>
      </c>
      <c r="P381" s="39">
        <f>IF(D381="","",+D381)</f>
      </c>
      <c r="Q381" s="40">
        <f>IF(E381="","",+E381)</f>
      </c>
      <c r="R381" s="19">
        <f>IF(Q381="","",MIN(T381:AB381))</f>
      </c>
      <c r="S381" s="44"/>
      <c r="T381" s="19"/>
      <c r="U381" s="51"/>
      <c r="V381" s="12"/>
      <c r="W381" s="51"/>
      <c r="X381" s="12"/>
      <c r="Y381" s="45"/>
      <c r="Z381" s="15"/>
      <c r="AA381" s="46"/>
      <c r="AB381" s="47"/>
    </row>
    <row r="382" spans="2:28" ht="13.5">
      <c r="B382" s="25"/>
      <c r="C382" s="11"/>
      <c r="D382" s="101"/>
      <c r="E382" s="27"/>
      <c r="F382" s="28"/>
      <c r="G382" s="14"/>
      <c r="H382" s="17"/>
      <c r="I382" s="11">
        <f>IF(G383=0,,IF(MIN(T383,V383)=T383,S382,IF(MIN(T383,V383)=V383,U382,)))</f>
        <v>0</v>
      </c>
      <c r="J382" s="11"/>
      <c r="K382" s="18"/>
      <c r="N382" s="53"/>
      <c r="O382" s="54"/>
      <c r="P382" s="55"/>
      <c r="Q382" s="56"/>
      <c r="R382" s="57"/>
      <c r="S382" s="31"/>
      <c r="T382" s="17"/>
      <c r="U382" s="33"/>
      <c r="V382" s="14"/>
      <c r="W382" s="57"/>
      <c r="X382" s="60"/>
      <c r="Y382" s="61"/>
      <c r="Z382" s="62"/>
      <c r="AA382" s="63"/>
      <c r="AB382" s="64"/>
    </row>
    <row r="383" spans="2:28" ht="13.5">
      <c r="B383" s="52"/>
      <c r="C383" s="16"/>
      <c r="D383" s="102"/>
      <c r="E383" s="40"/>
      <c r="F383" s="84"/>
      <c r="G383" s="12">
        <f>R383</f>
      </c>
      <c r="H383" s="19">
        <f>IF(E383="","",ROUNDDOWN(+F383*G383,0))</f>
      </c>
      <c r="I383" s="89">
        <f>IF(G383=0,,IF(MIN(T383,V383)=T383,S383,IF(MIN(T383,V383)=V383,U383,)))</f>
        <v>0</v>
      </c>
      <c r="J383" s="16"/>
      <c r="K383" s="20"/>
      <c r="N383" s="42">
        <f>IF(B383="","",+B383)</f>
      </c>
      <c r="O383" s="16">
        <f>IF(C383="","",+C383)</f>
      </c>
      <c r="P383" s="39">
        <f>IF(D383="","",+D383)</f>
      </c>
      <c r="Q383" s="40">
        <f>IF(E383="","",+E383)</f>
      </c>
      <c r="R383" s="19">
        <f>IF(Q383="","",MIN(T383:AB383))</f>
      </c>
      <c r="S383" s="44"/>
      <c r="T383" s="19"/>
      <c r="U383" s="51"/>
      <c r="V383" s="12"/>
      <c r="W383" s="19"/>
      <c r="X383" s="12"/>
      <c r="Y383" s="45"/>
      <c r="Z383" s="15"/>
      <c r="AA383" s="46"/>
      <c r="AB383" s="47"/>
    </row>
    <row r="384" spans="2:28" ht="13.5">
      <c r="B384" s="25"/>
      <c r="C384" s="11"/>
      <c r="D384" s="101"/>
      <c r="E384" s="27"/>
      <c r="F384" s="28"/>
      <c r="G384" s="14"/>
      <c r="H384" s="17"/>
      <c r="I384" s="11">
        <f>IF(G385=0,,IF(MIN(T385,V385)=T385,S384,IF(MIN(T385,V385)=V385,U384,)))</f>
        <v>0</v>
      </c>
      <c r="J384" s="11"/>
      <c r="K384" s="18"/>
      <c r="N384" s="29"/>
      <c r="O384" s="11"/>
      <c r="P384" s="26"/>
      <c r="Q384" s="30"/>
      <c r="R384" s="17"/>
      <c r="S384" s="31"/>
      <c r="T384" s="17"/>
      <c r="U384" s="33"/>
      <c r="V384" s="14"/>
      <c r="W384" s="17"/>
      <c r="X384" s="14"/>
      <c r="Y384" s="34"/>
      <c r="Z384" s="48"/>
      <c r="AA384" s="49"/>
      <c r="AB384" s="37"/>
    </row>
    <row r="385" spans="2:28" ht="13.5">
      <c r="B385" s="6" t="s">
        <v>10</v>
      </c>
      <c r="C385" s="107" t="s">
        <v>90</v>
      </c>
      <c r="D385" s="102"/>
      <c r="E385" s="110" t="s">
        <v>76</v>
      </c>
      <c r="F385" s="84">
        <v>6.5</v>
      </c>
      <c r="G385" s="12">
        <f>R385</f>
        <v>0</v>
      </c>
      <c r="H385" s="19">
        <f>IF(E385="","",ROUNDDOWN(+F385*G385,0))</f>
        <v>0</v>
      </c>
      <c r="I385" s="89">
        <f>IF(G385=0,,IF(MIN(T385,V385)=T385,S385,IF(MIN(T385,V385)=V385,U385,)))</f>
        <v>0</v>
      </c>
      <c r="J385" s="16"/>
      <c r="K385" s="20"/>
      <c r="N385" s="42" t="str">
        <f>IF(B385="","",+B385)</f>
        <v>○</v>
      </c>
      <c r="O385" s="16" t="str">
        <f>IF(C385="","",+C385)</f>
        <v>工場製作費</v>
      </c>
      <c r="P385" s="39">
        <f>IF(D385="","",+D385)</f>
      </c>
      <c r="Q385" s="40" t="str">
        <f>IF(E385="","",+E385)</f>
        <v>t</v>
      </c>
      <c r="R385" s="19">
        <f>IF(Q385="","",MIN(T385:AB385))</f>
        <v>0</v>
      </c>
      <c r="S385" s="44"/>
      <c r="T385" s="19"/>
      <c r="U385" s="51"/>
      <c r="V385" s="12"/>
      <c r="W385" s="19"/>
      <c r="X385" s="12"/>
      <c r="Y385" s="45"/>
      <c r="Z385" s="15"/>
      <c r="AA385" s="46"/>
      <c r="AB385" s="47"/>
    </row>
    <row r="386" spans="2:28" ht="13.5">
      <c r="B386" s="25"/>
      <c r="C386" s="11"/>
      <c r="D386" s="101"/>
      <c r="E386" s="27"/>
      <c r="F386" s="28"/>
      <c r="G386" s="14"/>
      <c r="H386" s="17"/>
      <c r="I386" s="11">
        <f>IF(G387=0,,IF(MIN(T387,V387)=T387,S386,IF(MIN(T387,V387)=V387,U386,)))</f>
        <v>0</v>
      </c>
      <c r="J386" s="11"/>
      <c r="K386" s="18"/>
      <c r="N386" s="29"/>
      <c r="O386" s="11"/>
      <c r="P386" s="26"/>
      <c r="Q386" s="30"/>
      <c r="R386" s="17"/>
      <c r="S386" s="31"/>
      <c r="T386" s="17"/>
      <c r="U386" s="33"/>
      <c r="V386" s="14"/>
      <c r="W386" s="17"/>
      <c r="X386" s="14"/>
      <c r="Y386" s="34"/>
      <c r="Z386" s="48"/>
      <c r="AA386" s="49"/>
      <c r="AB386" s="37"/>
    </row>
    <row r="387" spans="2:28" ht="13.5">
      <c r="B387" s="6" t="s">
        <v>10</v>
      </c>
      <c r="C387" s="107" t="s">
        <v>91</v>
      </c>
      <c r="D387" s="102"/>
      <c r="E387" s="110" t="s">
        <v>92</v>
      </c>
      <c r="F387" s="84">
        <v>361</v>
      </c>
      <c r="G387" s="12">
        <f>R387</f>
        <v>0</v>
      </c>
      <c r="H387" s="19">
        <f>IF(E387="","",ROUNDDOWN(+F387*G387,0))</f>
        <v>0</v>
      </c>
      <c r="I387" s="89">
        <f>IF(G387=0,,IF(MIN(T387,V387)=T387,S387,IF(MIN(T387,V387)=V387,U387,)))</f>
        <v>0</v>
      </c>
      <c r="J387" s="16"/>
      <c r="K387" s="20"/>
      <c r="N387" s="42" t="str">
        <f>IF(B387="","",+B387)</f>
        <v>○</v>
      </c>
      <c r="O387" s="16" t="str">
        <f>IF(C387="","",+C387)</f>
        <v>工場溶接</v>
      </c>
      <c r="P387" s="39">
        <f>IF(D387="","",+D387)</f>
      </c>
      <c r="Q387" s="40" t="str">
        <f>IF(E387="","",+E387)</f>
        <v>m</v>
      </c>
      <c r="R387" s="19">
        <f>IF(Q387="","",MIN(T387:AB387))</f>
        <v>0</v>
      </c>
      <c r="S387" s="44"/>
      <c r="T387" s="19"/>
      <c r="U387" s="51"/>
      <c r="V387" s="12"/>
      <c r="W387" s="19"/>
      <c r="X387" s="12"/>
      <c r="Y387" s="45"/>
      <c r="Z387" s="15"/>
      <c r="AA387" s="46"/>
      <c r="AB387" s="47"/>
    </row>
    <row r="388" spans="2:28" ht="13.5">
      <c r="B388" s="25"/>
      <c r="C388" s="11"/>
      <c r="D388" s="101"/>
      <c r="E388" s="27"/>
      <c r="F388" s="28"/>
      <c r="G388" s="14"/>
      <c r="H388" s="17"/>
      <c r="I388" s="11">
        <f>IF(G389=0,,IF(MIN(T389,V389)=T389,S388,IF(MIN(T389,V389)=V389,U388,)))</f>
        <v>0</v>
      </c>
      <c r="J388" s="11"/>
      <c r="K388" s="18"/>
      <c r="N388" s="29"/>
      <c r="O388" s="11"/>
      <c r="P388" s="26"/>
      <c r="Q388" s="30"/>
      <c r="R388" s="17"/>
      <c r="S388" s="31"/>
      <c r="T388" s="17"/>
      <c r="U388" s="33"/>
      <c r="V388" s="14"/>
      <c r="W388" s="17"/>
      <c r="X388" s="14"/>
      <c r="Y388" s="34"/>
      <c r="Z388" s="48"/>
      <c r="AA388" s="49"/>
      <c r="AB388" s="37"/>
    </row>
    <row r="389" spans="2:28" ht="13.5">
      <c r="B389" s="6" t="s">
        <v>10</v>
      </c>
      <c r="C389" s="113" t="s">
        <v>94</v>
      </c>
      <c r="D389" s="102"/>
      <c r="E389" s="110" t="s">
        <v>76</v>
      </c>
      <c r="F389" s="84">
        <v>6.5</v>
      </c>
      <c r="G389" s="12">
        <f>R389</f>
        <v>0</v>
      </c>
      <c r="H389" s="19">
        <f>IF(E389="","",ROUNDDOWN(+F389*G389,0))</f>
        <v>0</v>
      </c>
      <c r="I389" s="89">
        <f>IF(G389=0,,IF(MIN(T389,V389)=T389,S389,IF(MIN(T389,V389)=V389,U389,)))</f>
        <v>0</v>
      </c>
      <c r="J389" s="16"/>
      <c r="K389" s="20"/>
      <c r="N389" s="42" t="str">
        <f>IF(B389="","",+B389)</f>
        <v>○</v>
      </c>
      <c r="O389" s="16" t="str">
        <f>IF(C389="","",+C389)</f>
        <v>現場建て方</v>
      </c>
      <c r="P389" s="39">
        <f>IF(D389="","",+D389)</f>
      </c>
      <c r="Q389" s="40" t="str">
        <f>IF(E389="","",+E389)</f>
        <v>t</v>
      </c>
      <c r="R389" s="19">
        <f>IF(Q389="","",MIN(T389:AB389))</f>
        <v>0</v>
      </c>
      <c r="S389" s="44"/>
      <c r="T389" s="19"/>
      <c r="U389" s="51"/>
      <c r="V389" s="12"/>
      <c r="W389" s="19"/>
      <c r="X389" s="12"/>
      <c r="Y389" s="45"/>
      <c r="Z389" s="15"/>
      <c r="AA389" s="46"/>
      <c r="AB389" s="47"/>
    </row>
    <row r="390" spans="2:28" ht="13.5">
      <c r="B390" s="25"/>
      <c r="C390" s="11"/>
      <c r="D390" s="101"/>
      <c r="E390" s="27"/>
      <c r="F390" s="28"/>
      <c r="G390" s="14"/>
      <c r="H390" s="17"/>
      <c r="I390" s="11">
        <f>IF(G391=0,,IF(MIN(T391,V391)=T391,S390,IF(MIN(T391,V391)=V391,U390,)))</f>
        <v>0</v>
      </c>
      <c r="J390" s="11"/>
      <c r="K390" s="18"/>
      <c r="N390" s="29"/>
      <c r="O390" s="11"/>
      <c r="P390" s="26"/>
      <c r="Q390" s="30"/>
      <c r="R390" s="17"/>
      <c r="S390" s="31"/>
      <c r="T390" s="17"/>
      <c r="U390" s="33"/>
      <c r="V390" s="14"/>
      <c r="W390" s="17"/>
      <c r="X390" s="14"/>
      <c r="Y390" s="34"/>
      <c r="Z390" s="48"/>
      <c r="AA390" s="49"/>
      <c r="AB390" s="37"/>
    </row>
    <row r="391" spans="2:28" ht="13.5">
      <c r="B391" s="6" t="s">
        <v>10</v>
      </c>
      <c r="C391" s="107" t="s">
        <v>95</v>
      </c>
      <c r="D391" s="102"/>
      <c r="E391" s="110" t="s">
        <v>76</v>
      </c>
      <c r="F391" s="84">
        <v>6.5</v>
      </c>
      <c r="G391" s="12">
        <f>R391</f>
        <v>0</v>
      </c>
      <c r="H391" s="19">
        <f>IF(E391="","",ROUNDDOWN(+F391*G391,0))</f>
        <v>0</v>
      </c>
      <c r="I391" s="16">
        <f>IF(G391=0,,IF(MIN(T391,V391)=T391,S391,IF(MIN(T391,V391)=V391,U391,)))</f>
        <v>0</v>
      </c>
      <c r="J391" s="16"/>
      <c r="K391" s="20"/>
      <c r="N391" s="42" t="str">
        <f>IF(B391="","",+B391)</f>
        <v>○</v>
      </c>
      <c r="O391" s="16" t="str">
        <f>IF(C391="","",+C391)</f>
        <v>ボルト本締め</v>
      </c>
      <c r="P391" s="39">
        <f>IF(D391="","",+D391)</f>
      </c>
      <c r="Q391" s="40" t="str">
        <f>IF(E391="","",+E391)</f>
        <v>t</v>
      </c>
      <c r="R391" s="19">
        <f>IF(Q391="","",MIN(T391:AB391))</f>
        <v>0</v>
      </c>
      <c r="S391" s="44"/>
      <c r="T391" s="19"/>
      <c r="U391" s="51"/>
      <c r="V391" s="12"/>
      <c r="W391" s="19"/>
      <c r="X391" s="12"/>
      <c r="Y391" s="45"/>
      <c r="Z391" s="15"/>
      <c r="AA391" s="46"/>
      <c r="AB391" s="47"/>
    </row>
    <row r="392" spans="2:28" ht="13.5">
      <c r="B392" s="25"/>
      <c r="C392" s="11"/>
      <c r="D392" s="101"/>
      <c r="E392" s="27"/>
      <c r="F392" s="28"/>
      <c r="G392" s="14"/>
      <c r="H392" s="17"/>
      <c r="I392" s="11">
        <f>IF(G393=0,,IF(MIN(T393,V393)=T393,S392,IF(MIN(T393,V393)=V393,U392,)))</f>
        <v>0</v>
      </c>
      <c r="J392" s="11"/>
      <c r="K392" s="18"/>
      <c r="N392" s="29"/>
      <c r="O392" s="11"/>
      <c r="P392" s="26"/>
      <c r="Q392" s="30"/>
      <c r="R392" s="17"/>
      <c r="S392" s="31"/>
      <c r="T392" s="17"/>
      <c r="U392" s="33"/>
      <c r="V392" s="14"/>
      <c r="W392" s="17"/>
      <c r="X392" s="14"/>
      <c r="Y392" s="34"/>
      <c r="Z392" s="48"/>
      <c r="AA392" s="49"/>
      <c r="AB392" s="37"/>
    </row>
    <row r="393" spans="2:28" ht="13.5">
      <c r="B393" s="6" t="s">
        <v>10</v>
      </c>
      <c r="C393" s="107" t="s">
        <v>96</v>
      </c>
      <c r="D393" s="102"/>
      <c r="E393" s="110" t="s">
        <v>76</v>
      </c>
      <c r="F393" s="84">
        <v>6.5</v>
      </c>
      <c r="G393" s="12">
        <f>R393</f>
        <v>0</v>
      </c>
      <c r="H393" s="19">
        <f>IF(E393="","",ROUNDDOWN(+F393*G393,0))</f>
        <v>0</v>
      </c>
      <c r="I393" s="16">
        <f>IF(G393=0,,IF(MIN(T393,V393)=T393,S393,IF(MIN(T393,V393)=V393,U393,)))</f>
        <v>0</v>
      </c>
      <c r="J393" s="16"/>
      <c r="K393" s="20"/>
      <c r="N393" s="42" t="str">
        <f>IF(B393="","",+B393)</f>
        <v>○</v>
      </c>
      <c r="O393" s="16" t="str">
        <f>IF(C393="","",+C393)</f>
        <v>鉄骨運搬</v>
      </c>
      <c r="P393" s="39">
        <f>IF(D393="","",+D393)</f>
      </c>
      <c r="Q393" s="40" t="str">
        <f>IF(E393="","",+E393)</f>
        <v>t</v>
      </c>
      <c r="R393" s="19">
        <f>IF(Q393="","",MIN(T393:AB393))</f>
        <v>0</v>
      </c>
      <c r="S393" s="44"/>
      <c r="T393" s="19"/>
      <c r="U393" s="51"/>
      <c r="V393" s="12"/>
      <c r="W393" s="19"/>
      <c r="X393" s="12"/>
      <c r="Y393" s="45"/>
      <c r="Z393" s="15"/>
      <c r="AA393" s="46"/>
      <c r="AB393" s="47"/>
    </row>
    <row r="394" spans="2:28" ht="13.5">
      <c r="B394" s="25"/>
      <c r="C394" s="11"/>
      <c r="D394" s="101"/>
      <c r="E394" s="27"/>
      <c r="F394" s="28"/>
      <c r="G394" s="14"/>
      <c r="H394" s="17"/>
      <c r="I394" s="11">
        <f>IF(G395=0,,IF(MIN(T395,V395)=T395,S394,IF(MIN(T395,V395)=V395,U394,)))</f>
        <v>0</v>
      </c>
      <c r="J394" s="11"/>
      <c r="K394" s="18"/>
      <c r="N394" s="29"/>
      <c r="O394" s="11"/>
      <c r="P394" s="26"/>
      <c r="Q394" s="30"/>
      <c r="R394" s="17"/>
      <c r="S394" s="31"/>
      <c r="T394" s="17"/>
      <c r="U394" s="33"/>
      <c r="V394" s="14"/>
      <c r="W394" s="17"/>
      <c r="X394" s="14"/>
      <c r="Y394" s="34"/>
      <c r="Z394" s="48"/>
      <c r="AA394" s="49"/>
      <c r="AB394" s="37"/>
    </row>
    <row r="395" spans="2:28" ht="13.5">
      <c r="B395" s="6" t="s">
        <v>10</v>
      </c>
      <c r="C395" s="107" t="s">
        <v>97</v>
      </c>
      <c r="D395" s="111">
        <v>1</v>
      </c>
      <c r="E395" s="110" t="s">
        <v>98</v>
      </c>
      <c r="F395" s="84">
        <v>144</v>
      </c>
      <c r="G395" s="12">
        <f>R395</f>
        <v>0</v>
      </c>
      <c r="H395" s="19">
        <f>IF(E395="","",ROUNDDOWN(+F395*G395,0))</f>
        <v>0</v>
      </c>
      <c r="I395" s="16">
        <f>IF(G395=0,,IF(MIN(T395,V395)=T395,S395,IF(MIN(T395,V395)=V395,U395,)))</f>
        <v>0</v>
      </c>
      <c r="J395" s="16"/>
      <c r="K395" s="20"/>
      <c r="N395" s="42" t="str">
        <f>IF(B395="","",+B395)</f>
        <v>○</v>
      </c>
      <c r="O395" s="16" t="str">
        <f>IF(C395="","",+C395)</f>
        <v>超音波探傷試験</v>
      </c>
      <c r="P395" s="39">
        <f>IF(D395="","",+D395)</f>
        <v>1</v>
      </c>
      <c r="Q395" s="40" t="str">
        <f>IF(E395="","",+E395)</f>
        <v>ケ所</v>
      </c>
      <c r="R395" s="19">
        <f>IF(Q395="","",MIN(T395:AB395))</f>
        <v>0</v>
      </c>
      <c r="S395" s="44"/>
      <c r="T395" s="19"/>
      <c r="U395" s="51"/>
      <c r="V395" s="12"/>
      <c r="W395" s="19"/>
      <c r="X395" s="12"/>
      <c r="Y395" s="45"/>
      <c r="Z395" s="15"/>
      <c r="AA395" s="46"/>
      <c r="AB395" s="47"/>
    </row>
    <row r="396" spans="2:28" ht="13.5">
      <c r="B396" s="25"/>
      <c r="C396" s="11"/>
      <c r="D396" s="101"/>
      <c r="E396" s="27"/>
      <c r="F396" s="28"/>
      <c r="G396" s="14"/>
      <c r="H396" s="17"/>
      <c r="I396" s="11">
        <f>IF(G397=0,,IF(MIN(T397,V397)=T397,S396,IF(MIN(T397,V397)=V397,U396,)))</f>
        <v>0</v>
      </c>
      <c r="J396" s="11"/>
      <c r="K396" s="18"/>
      <c r="N396" s="29"/>
      <c r="O396" s="11"/>
      <c r="P396" s="26"/>
      <c r="Q396" s="30"/>
      <c r="R396" s="17"/>
      <c r="S396" s="31"/>
      <c r="T396" s="17"/>
      <c r="U396" s="33"/>
      <c r="V396" s="14"/>
      <c r="W396" s="17"/>
      <c r="X396" s="14"/>
      <c r="Y396" s="34"/>
      <c r="Z396" s="48"/>
      <c r="AA396" s="49"/>
      <c r="AB396" s="37"/>
    </row>
    <row r="397" spans="2:28" ht="13.5">
      <c r="B397" s="6" t="s">
        <v>10</v>
      </c>
      <c r="C397" s="107" t="s">
        <v>99</v>
      </c>
      <c r="D397" s="102"/>
      <c r="E397" s="110" t="s">
        <v>76</v>
      </c>
      <c r="F397" s="41">
        <v>-0.2</v>
      </c>
      <c r="G397" s="12">
        <f>R397</f>
        <v>0</v>
      </c>
      <c r="H397" s="19">
        <f>IF(E397="","",ROUNDDOWN(+F397*G397,0))</f>
        <v>0</v>
      </c>
      <c r="I397" s="16">
        <f>IF(G397=0,,IF(MIN(T397,V397)=T397,S397,IF(MIN(T397,V397)=V397,U397,)))</f>
        <v>0</v>
      </c>
      <c r="J397" s="16"/>
      <c r="K397" s="20"/>
      <c r="N397" s="42" t="str">
        <f>IF(B397="","",+B397)</f>
        <v>○</v>
      </c>
      <c r="O397" s="16" t="str">
        <f>IF(C397="","",+C397)</f>
        <v>スクラップ控除</v>
      </c>
      <c r="P397" s="39">
        <f>IF(D397="","",+D397)</f>
      </c>
      <c r="Q397" s="40" t="str">
        <f>IF(E397="","",+E397)</f>
        <v>t</v>
      </c>
      <c r="R397" s="19">
        <f>IF(Q397="","",MIN(T397:AB397))</f>
        <v>0</v>
      </c>
      <c r="S397" s="44"/>
      <c r="T397" s="19"/>
      <c r="U397" s="51"/>
      <c r="V397" s="12"/>
      <c r="W397" s="19"/>
      <c r="X397" s="12"/>
      <c r="Y397" s="45"/>
      <c r="Z397" s="15"/>
      <c r="AA397" s="46"/>
      <c r="AB397" s="47"/>
    </row>
    <row r="398" spans="2:28" ht="13.5">
      <c r="B398" s="25"/>
      <c r="C398" s="11"/>
      <c r="D398" s="101"/>
      <c r="E398" s="27"/>
      <c r="F398" s="28"/>
      <c r="G398" s="14"/>
      <c r="H398" s="17"/>
      <c r="I398" s="11">
        <f>IF(G399=0,,IF(MIN(T399,V399)=T399,S398,IF(MIN(T399,V399)=V399,U398,)))</f>
        <v>0</v>
      </c>
      <c r="J398" s="11"/>
      <c r="K398" s="18"/>
      <c r="N398" s="29"/>
      <c r="O398" s="11"/>
      <c r="P398" s="26"/>
      <c r="Q398" s="30"/>
      <c r="R398" s="17"/>
      <c r="S398" s="31"/>
      <c r="T398" s="17"/>
      <c r="U398" s="33"/>
      <c r="V398" s="14"/>
      <c r="W398" s="17"/>
      <c r="X398" s="14"/>
      <c r="Y398" s="34"/>
      <c r="Z398" s="48"/>
      <c r="AA398" s="49"/>
      <c r="AB398" s="37"/>
    </row>
    <row r="399" spans="2:28" ht="14.25" thickBot="1">
      <c r="B399" s="5" t="s">
        <v>10</v>
      </c>
      <c r="C399" s="115" t="s">
        <v>100</v>
      </c>
      <c r="D399" s="103"/>
      <c r="E399" s="116" t="s">
        <v>93</v>
      </c>
      <c r="F399" s="69">
        <v>44.8</v>
      </c>
      <c r="G399" s="70">
        <f>R399</f>
        <v>0</v>
      </c>
      <c r="H399" s="71">
        <f>IF(E399="","",ROUNDDOWN(+F399*G399,0))</f>
        <v>0</v>
      </c>
      <c r="I399" s="66">
        <f>IF(G399=0,,IF(MIN(T399,V399)=T399,S399,IF(MIN(T399,V399)=V399,U399,)))</f>
        <v>0</v>
      </c>
      <c r="J399" s="66"/>
      <c r="K399" s="72"/>
      <c r="N399" s="73" t="str">
        <f>IF(B399="","",+B399)</f>
        <v>○</v>
      </c>
      <c r="O399" s="66" t="str">
        <f>IF(C399="","",+C399)</f>
        <v>デッキプレート敷き手間</v>
      </c>
      <c r="P399" s="67">
        <f>IF(D399="","",+D399)</f>
      </c>
      <c r="Q399" s="68" t="str">
        <f>IF(E399="","",+E399)</f>
        <v>m2</v>
      </c>
      <c r="R399" s="71">
        <f>IF(Q399="","",MIN(T399:AB399))</f>
        <v>0</v>
      </c>
      <c r="S399" s="74"/>
      <c r="T399" s="71"/>
      <c r="U399" s="75"/>
      <c r="V399" s="70"/>
      <c r="W399" s="71"/>
      <c r="X399" s="70"/>
      <c r="Y399" s="76"/>
      <c r="Z399" s="77"/>
      <c r="AA399" s="78"/>
      <c r="AB399" s="79"/>
    </row>
    <row r="400" spans="2:28" ht="13.5">
      <c r="B400" s="11"/>
      <c r="C400" s="11"/>
      <c r="D400" s="104"/>
      <c r="E400" s="11"/>
      <c r="F400" s="80"/>
      <c r="G400" s="11"/>
      <c r="H400" s="11"/>
      <c r="I400" s="11"/>
      <c r="J400" s="81"/>
      <c r="K400" s="82"/>
      <c r="N400" s="11"/>
      <c r="O400" s="11"/>
      <c r="P400" s="11"/>
      <c r="Q400" s="11"/>
      <c r="R400" s="11"/>
      <c r="S400" s="11"/>
      <c r="T400" s="11"/>
      <c r="U400" s="11"/>
      <c r="V400" s="11"/>
      <c r="W400" s="11"/>
      <c r="X400" s="11"/>
      <c r="Y400" s="11"/>
      <c r="Z400" s="11"/>
      <c r="AA400" s="23" t="s">
        <v>0</v>
      </c>
      <c r="AB400" s="24" t="e">
        <f>+#REF!+1</f>
        <v>#REF!</v>
      </c>
    </row>
    <row r="401" spans="10:11" ht="14.25" thickBot="1">
      <c r="J401" s="23" t="s">
        <v>0</v>
      </c>
      <c r="K401" s="24" t="e">
        <f>K361+1</f>
        <v>#REF!</v>
      </c>
    </row>
    <row r="402" spans="2:28" ht="13.5">
      <c r="B402" s="155" t="s">
        <v>50</v>
      </c>
      <c r="C402" s="151"/>
      <c r="D402" s="166" t="s">
        <v>51</v>
      </c>
      <c r="E402" s="157" t="s">
        <v>52</v>
      </c>
      <c r="F402" s="159" t="s">
        <v>56</v>
      </c>
      <c r="G402" s="157" t="s">
        <v>53</v>
      </c>
      <c r="H402" s="157" t="s">
        <v>54</v>
      </c>
      <c r="I402" s="151" t="s">
        <v>55</v>
      </c>
      <c r="J402" s="151"/>
      <c r="K402" s="152"/>
      <c r="N402" s="155" t="s">
        <v>50</v>
      </c>
      <c r="O402" s="151"/>
      <c r="P402" s="157" t="s">
        <v>51</v>
      </c>
      <c r="Q402" s="151" t="s">
        <v>52</v>
      </c>
      <c r="R402" s="157" t="s">
        <v>22</v>
      </c>
      <c r="S402" s="151" t="s">
        <v>23</v>
      </c>
      <c r="T402" s="151"/>
      <c r="U402" s="161"/>
      <c r="V402" s="163"/>
      <c r="W402" s="161"/>
      <c r="X402" s="163"/>
      <c r="Y402" s="161"/>
      <c r="Z402" s="151"/>
      <c r="AA402" s="161" t="s">
        <v>24</v>
      </c>
      <c r="AB402" s="152"/>
    </row>
    <row r="403" spans="2:28" ht="14.25" thickBot="1">
      <c r="B403" s="156"/>
      <c r="C403" s="153"/>
      <c r="D403" s="167"/>
      <c r="E403" s="158"/>
      <c r="F403" s="160"/>
      <c r="G403" s="158"/>
      <c r="H403" s="158"/>
      <c r="I403" s="153"/>
      <c r="J403" s="153"/>
      <c r="K403" s="154"/>
      <c r="N403" s="156"/>
      <c r="O403" s="153"/>
      <c r="P403" s="158"/>
      <c r="Q403" s="153"/>
      <c r="R403" s="158"/>
      <c r="S403" s="153"/>
      <c r="T403" s="153"/>
      <c r="U403" s="162"/>
      <c r="V403" s="164"/>
      <c r="W403" s="162"/>
      <c r="X403" s="164"/>
      <c r="Y403" s="162"/>
      <c r="Z403" s="153"/>
      <c r="AA403" s="162"/>
      <c r="AB403" s="154"/>
    </row>
    <row r="404" spans="2:28" ht="14.25" thickTop="1">
      <c r="B404" s="25"/>
      <c r="C404" s="11"/>
      <c r="D404" s="101"/>
      <c r="E404" s="27"/>
      <c r="F404" s="28"/>
      <c r="G404" s="14"/>
      <c r="H404" s="17"/>
      <c r="I404" s="11"/>
      <c r="J404" s="11"/>
      <c r="K404" s="18"/>
      <c r="N404" s="29"/>
      <c r="O404" s="11"/>
      <c r="P404" s="26"/>
      <c r="Q404" s="30"/>
      <c r="R404" s="17"/>
      <c r="S404" s="31"/>
      <c r="T404" s="32"/>
      <c r="U404" s="33"/>
      <c r="V404" s="14"/>
      <c r="W404" s="32"/>
      <c r="X404" s="14"/>
      <c r="Y404" s="34"/>
      <c r="Z404" s="35"/>
      <c r="AA404" s="36"/>
      <c r="AB404" s="37"/>
    </row>
    <row r="405" spans="2:28" ht="13.5">
      <c r="B405" s="85"/>
      <c r="C405" s="16"/>
      <c r="D405" s="102"/>
      <c r="E405" s="40"/>
      <c r="F405" s="41"/>
      <c r="G405" s="12"/>
      <c r="H405" s="19">
        <f>IF(E405="","",ROUNDDOWN(+F405*G405,0))</f>
      </c>
      <c r="I405" s="16"/>
      <c r="J405" s="16"/>
      <c r="K405" s="20"/>
      <c r="N405" s="42">
        <f>IF(B405="","",+B405)</f>
      </c>
      <c r="O405" s="16">
        <f>IF(C405="","",+C405)</f>
      </c>
      <c r="P405" s="39">
        <f>IF(D405="","",+D405)</f>
      </c>
      <c r="Q405" s="43">
        <f>IF(E405="","",+E405)</f>
      </c>
      <c r="R405" s="19"/>
      <c r="S405" s="44"/>
      <c r="T405" s="19"/>
      <c r="U405" s="51"/>
      <c r="V405" s="12"/>
      <c r="W405" s="19"/>
      <c r="X405" s="12"/>
      <c r="Y405" s="45"/>
      <c r="Z405" s="15"/>
      <c r="AA405" s="46"/>
      <c r="AB405" s="47"/>
    </row>
    <row r="406" spans="2:28" ht="13.5">
      <c r="B406" s="25"/>
      <c r="C406" s="11"/>
      <c r="D406" s="101"/>
      <c r="E406" s="27"/>
      <c r="F406" s="96"/>
      <c r="G406" s="14"/>
      <c r="H406" s="17"/>
      <c r="I406" s="11">
        <f>IF(G407=0,,IF(MIN(T407,V407)=T407,S406,IF(MIN(T407,V407)=V407,U406,)))</f>
        <v>0</v>
      </c>
      <c r="J406" s="11"/>
      <c r="K406" s="18"/>
      <c r="N406" s="29"/>
      <c r="O406" s="11"/>
      <c r="P406" s="26"/>
      <c r="Q406" s="30"/>
      <c r="R406" s="17"/>
      <c r="S406" s="31"/>
      <c r="T406" s="17"/>
      <c r="U406" s="33"/>
      <c r="V406" s="14"/>
      <c r="W406" s="17"/>
      <c r="X406" s="14"/>
      <c r="Y406" s="34"/>
      <c r="Z406" s="48"/>
      <c r="AA406" s="49"/>
      <c r="AB406" s="37"/>
    </row>
    <row r="407" spans="2:28" ht="13.5">
      <c r="B407" s="6" t="s">
        <v>10</v>
      </c>
      <c r="C407" s="107" t="s">
        <v>101</v>
      </c>
      <c r="D407" s="112" t="s">
        <v>125</v>
      </c>
      <c r="E407" s="110" t="s">
        <v>98</v>
      </c>
      <c r="F407" s="97">
        <v>6</v>
      </c>
      <c r="G407" s="12">
        <f>R407</f>
        <v>0</v>
      </c>
      <c r="H407" s="19">
        <f>IF(E407="","",ROUNDDOWN(+F407*G407,0))</f>
        <v>0</v>
      </c>
      <c r="I407" s="16">
        <f>IF(G407=0,,IF(MIN(T407,V407)=T407,S407,IF(MIN(T407,V407)=V407,U407,)))</f>
        <v>0</v>
      </c>
      <c r="J407" s="16"/>
      <c r="K407" s="20"/>
      <c r="N407" s="42" t="str">
        <f>IF(B407="","",+B407)</f>
        <v>○</v>
      </c>
      <c r="O407" s="16" t="str">
        <f>IF(C407="","",+C407)</f>
        <v>無収縮モルタル</v>
      </c>
      <c r="P407" s="39" t="str">
        <f>IF(D407="","",+D407)</f>
        <v>450x450x30</v>
      </c>
      <c r="Q407" s="40" t="str">
        <f>IF(E407="","",+E407)</f>
        <v>ケ所</v>
      </c>
      <c r="R407" s="19">
        <f>IF(Q407="","",MIN(T407:AB407))</f>
        <v>0</v>
      </c>
      <c r="S407" s="44"/>
      <c r="T407" s="19"/>
      <c r="U407" s="51"/>
      <c r="V407" s="83"/>
      <c r="W407" s="19"/>
      <c r="X407" s="12"/>
      <c r="Y407" s="45"/>
      <c r="Z407" s="15"/>
      <c r="AA407" s="46"/>
      <c r="AB407" s="47"/>
    </row>
    <row r="408" spans="2:28" ht="13.5">
      <c r="B408" s="25"/>
      <c r="C408" s="11"/>
      <c r="D408" s="101"/>
      <c r="E408" s="27"/>
      <c r="F408" s="96"/>
      <c r="G408" s="14"/>
      <c r="H408" s="17"/>
      <c r="I408" s="11">
        <f>IF(G409=0,,IF(MIN(T409,V409)=T409,S408,IF(MIN(T409,V409)=V409,U408,)))</f>
        <v>0</v>
      </c>
      <c r="J408" s="11"/>
      <c r="K408" s="18"/>
      <c r="N408" s="29"/>
      <c r="O408" s="11"/>
      <c r="P408" s="26"/>
      <c r="Q408" s="30"/>
      <c r="R408" s="17"/>
      <c r="S408" s="31"/>
      <c r="T408" s="17"/>
      <c r="U408" s="33"/>
      <c r="V408" s="14"/>
      <c r="W408" s="17"/>
      <c r="X408" s="14"/>
      <c r="Y408" s="34"/>
      <c r="Z408" s="48"/>
      <c r="AA408" s="49"/>
      <c r="AB408" s="37"/>
    </row>
    <row r="409" spans="2:28" ht="13.5">
      <c r="B409" s="6" t="s">
        <v>10</v>
      </c>
      <c r="C409" s="107" t="s">
        <v>102</v>
      </c>
      <c r="D409" s="112" t="s">
        <v>126</v>
      </c>
      <c r="E409" s="110" t="s">
        <v>86</v>
      </c>
      <c r="F409" s="97">
        <v>48</v>
      </c>
      <c r="G409" s="12">
        <f>R409</f>
        <v>0</v>
      </c>
      <c r="H409" s="19">
        <f>IF(E409="","",ROUNDDOWN(+F409*G409,0))</f>
        <v>0</v>
      </c>
      <c r="I409" s="89">
        <f>IF(G409=0,,IF(MIN(T409,V409)=T409,S409,IF(MIN(T409,V409)=V409,U409,)))</f>
        <v>0</v>
      </c>
      <c r="J409" s="16"/>
      <c r="K409" s="20"/>
      <c r="N409" s="42" t="str">
        <f>IF(B409="","",+B409)</f>
        <v>○</v>
      </c>
      <c r="O409" s="16" t="str">
        <f>IF(C409="","",+C409)</f>
        <v>アンカーボルト埋め込み</v>
      </c>
      <c r="P409" s="39" t="str">
        <f>IF(D409="","",+D409)</f>
        <v>M24</v>
      </c>
      <c r="Q409" s="40" t="str">
        <f>IF(E409="","",+E409)</f>
        <v>本</v>
      </c>
      <c r="R409" s="19">
        <f>IF(Q409="","",MIN(T409:AB409))</f>
        <v>0</v>
      </c>
      <c r="S409" s="44"/>
      <c r="T409" s="19"/>
      <c r="U409" s="51"/>
      <c r="V409" s="12"/>
      <c r="W409" s="19"/>
      <c r="X409" s="12"/>
      <c r="Y409" s="45"/>
      <c r="Z409" s="15"/>
      <c r="AA409" s="46"/>
      <c r="AB409" s="47"/>
    </row>
    <row r="410" spans="2:28" ht="13.5">
      <c r="B410" s="25"/>
      <c r="C410" s="11"/>
      <c r="D410" s="101"/>
      <c r="E410" s="27"/>
      <c r="F410" s="96"/>
      <c r="G410" s="14"/>
      <c r="H410" s="17"/>
      <c r="I410" s="11">
        <f>IF(G411=0,,IF(MIN(T411,V411)=T411,S410,IF(MIN(T411,V411)=V411,U410,)))</f>
        <v>0</v>
      </c>
      <c r="J410" s="11"/>
      <c r="K410" s="18"/>
      <c r="N410" s="29"/>
      <c r="O410" s="11"/>
      <c r="P410" s="26"/>
      <c r="Q410" s="30"/>
      <c r="R410" s="17"/>
      <c r="S410" s="31"/>
      <c r="T410" s="17"/>
      <c r="U410" s="33"/>
      <c r="V410" s="14"/>
      <c r="W410" s="17"/>
      <c r="X410" s="14"/>
      <c r="Y410" s="34"/>
      <c r="Z410" s="48"/>
      <c r="AA410" s="49"/>
      <c r="AB410" s="37"/>
    </row>
    <row r="411" spans="2:28" ht="13.5">
      <c r="B411" s="6" t="s">
        <v>10</v>
      </c>
      <c r="C411" s="107" t="s">
        <v>102</v>
      </c>
      <c r="D411" s="112" t="s">
        <v>127</v>
      </c>
      <c r="E411" s="110" t="s">
        <v>86</v>
      </c>
      <c r="F411" s="97">
        <v>4</v>
      </c>
      <c r="G411" s="12">
        <f>R411</f>
        <v>0</v>
      </c>
      <c r="H411" s="19">
        <f>IF(E411="","",ROUNDDOWN(+F411*G411,0))</f>
        <v>0</v>
      </c>
      <c r="I411" s="89">
        <f>IF(G411=0,,IF(MIN(T411,V411)=T411,S411,IF(MIN(T411,V411)=V411,U411,)))</f>
        <v>0</v>
      </c>
      <c r="J411" s="16"/>
      <c r="K411" s="20"/>
      <c r="N411" s="42" t="str">
        <f>IF(B411="","",+B411)</f>
        <v>○</v>
      </c>
      <c r="O411" s="16" t="str">
        <f>IF(C411="","",+C411)</f>
        <v>アンカーボルト埋め込み</v>
      </c>
      <c r="P411" s="39" t="str">
        <f>IF(D411="","",+D411)</f>
        <v>M20</v>
      </c>
      <c r="Q411" s="40" t="str">
        <f>IF(E411="","",+E411)</f>
        <v>本</v>
      </c>
      <c r="R411" s="19">
        <f>IF(Q411="","",MIN(T411:AB411))</f>
        <v>0</v>
      </c>
      <c r="S411" s="44"/>
      <c r="T411" s="19"/>
      <c r="U411" s="51"/>
      <c r="V411" s="12"/>
      <c r="W411" s="19"/>
      <c r="X411" s="12"/>
      <c r="Y411" s="45"/>
      <c r="Z411" s="15"/>
      <c r="AA411" s="46"/>
      <c r="AB411" s="47"/>
    </row>
    <row r="412" spans="2:28" ht="13.5">
      <c r="B412" s="25"/>
      <c r="C412" s="11"/>
      <c r="D412" s="101"/>
      <c r="E412" s="27"/>
      <c r="F412" s="96"/>
      <c r="G412" s="14"/>
      <c r="H412" s="17"/>
      <c r="I412" s="11">
        <f>IF(G413=0,,IF(MIN(T413,V413)=T413,S412,IF(MIN(T413,V413)=V413,U412,)))</f>
        <v>0</v>
      </c>
      <c r="J412" s="11"/>
      <c r="K412" s="18"/>
      <c r="N412" s="29"/>
      <c r="O412" s="11"/>
      <c r="P412" s="26"/>
      <c r="Q412" s="30"/>
      <c r="R412" s="17"/>
      <c r="S412" s="31"/>
      <c r="T412" s="17"/>
      <c r="U412" s="33"/>
      <c r="V412" s="14"/>
      <c r="W412" s="17"/>
      <c r="X412" s="14"/>
      <c r="Y412" s="34"/>
      <c r="Z412" s="48"/>
      <c r="AA412" s="49"/>
      <c r="AB412" s="37"/>
    </row>
    <row r="413" spans="2:28" ht="13.5">
      <c r="B413" s="52"/>
      <c r="C413" s="16"/>
      <c r="D413" s="102"/>
      <c r="E413" s="40"/>
      <c r="F413" s="97"/>
      <c r="G413" s="12">
        <f>R413</f>
      </c>
      <c r="H413" s="19">
        <f>IF(E413="","",ROUNDDOWN(+F413*G413,0))</f>
      </c>
      <c r="I413" s="89">
        <f>IF(G413=0,,IF(MIN(T413,V413)=T413,S413,IF(MIN(T413,V413)=V413,U413,)))</f>
        <v>0</v>
      </c>
      <c r="J413" s="16"/>
      <c r="K413" s="20"/>
      <c r="N413" s="42">
        <f>IF(B413="","",+B413)</f>
      </c>
      <c r="O413" s="16">
        <f>IF(C413="","",+C413)</f>
      </c>
      <c r="P413" s="39">
        <f>IF(D413="","",+D413)</f>
      </c>
      <c r="Q413" s="40">
        <f>IF(E413="","",+E413)</f>
      </c>
      <c r="R413" s="19">
        <f>IF(Q413="","",MIN(T413:AB413))</f>
      </c>
      <c r="S413" s="44"/>
      <c r="T413" s="19"/>
      <c r="U413" s="51"/>
      <c r="V413" s="12"/>
      <c r="W413" s="19"/>
      <c r="X413" s="12"/>
      <c r="Y413" s="45"/>
      <c r="Z413" s="15"/>
      <c r="AA413" s="46"/>
      <c r="AB413" s="47"/>
    </row>
    <row r="414" spans="2:28" ht="13.5">
      <c r="B414" s="25"/>
      <c r="C414" s="11"/>
      <c r="D414" s="101"/>
      <c r="E414" s="27"/>
      <c r="F414" s="96"/>
      <c r="G414" s="14"/>
      <c r="H414" s="17"/>
      <c r="I414" s="11">
        <f>IF(G415=0,,IF(MIN(T415,V415)=T415,S414,IF(MIN(T415,V415)=V415,U414,)))</f>
        <v>0</v>
      </c>
      <c r="J414" s="11"/>
      <c r="K414" s="18"/>
      <c r="N414" s="29"/>
      <c r="O414" s="11"/>
      <c r="P414" s="26"/>
      <c r="Q414" s="30"/>
      <c r="R414" s="17"/>
      <c r="S414" s="31"/>
      <c r="T414" s="17"/>
      <c r="U414" s="33"/>
      <c r="V414" s="14"/>
      <c r="W414" s="17"/>
      <c r="X414" s="14"/>
      <c r="Y414" s="34"/>
      <c r="Z414" s="48"/>
      <c r="AA414" s="49"/>
      <c r="AB414" s="37"/>
    </row>
    <row r="415" spans="2:28" ht="13.5">
      <c r="B415" s="6" t="s">
        <v>10</v>
      </c>
      <c r="C415" s="16" t="s">
        <v>128</v>
      </c>
      <c r="D415" s="102"/>
      <c r="E415" s="110" t="s">
        <v>76</v>
      </c>
      <c r="F415" s="84">
        <v>6.5</v>
      </c>
      <c r="G415" s="12">
        <f>R415</f>
        <v>0</v>
      </c>
      <c r="H415" s="19">
        <f>IF(E415="","",ROUNDDOWN(+F415*G415,0))</f>
        <v>0</v>
      </c>
      <c r="I415" s="89">
        <f>IF(G415=0,,IF(MIN(T415,V415)=T415,S415,IF(MIN(T415,V415)=V415,U415,)))</f>
        <v>0</v>
      </c>
      <c r="J415" s="16"/>
      <c r="K415" s="20"/>
      <c r="N415" s="42" t="str">
        <f>IF(B415="","",+B415)</f>
        <v>○</v>
      </c>
      <c r="O415" s="16" t="str">
        <f>IF(C415="","",+C415)</f>
        <v>亜鉛メッキ</v>
      </c>
      <c r="P415" s="39">
        <f>IF(D415="","",+D415)</f>
      </c>
      <c r="Q415" s="40" t="str">
        <f>IF(E415="","",+E415)</f>
        <v>t</v>
      </c>
      <c r="R415" s="19">
        <f>IF(Q415="","",MIN(T415:AB415))</f>
        <v>0</v>
      </c>
      <c r="S415" s="44"/>
      <c r="T415" s="19"/>
      <c r="U415" s="51"/>
      <c r="V415" s="12"/>
      <c r="W415" s="19"/>
      <c r="X415" s="12"/>
      <c r="Y415" s="45"/>
      <c r="Z415" s="15"/>
      <c r="AA415" s="46"/>
      <c r="AB415" s="47"/>
    </row>
    <row r="416" spans="2:28" ht="13.5">
      <c r="B416" s="25"/>
      <c r="C416" s="11"/>
      <c r="D416" s="101"/>
      <c r="E416" s="27"/>
      <c r="F416" s="96"/>
      <c r="G416" s="14"/>
      <c r="H416" s="17"/>
      <c r="I416" s="11">
        <f>IF(G417=0,,IF(MIN(T417,V417)=T417,S416,IF(MIN(T417,V417)=V417,U416,)))</f>
        <v>0</v>
      </c>
      <c r="J416" s="11"/>
      <c r="K416" s="18"/>
      <c r="N416" s="29"/>
      <c r="O416" s="11"/>
      <c r="P416" s="26"/>
      <c r="Q416" s="30"/>
      <c r="R416" s="17"/>
      <c r="S416" s="31"/>
      <c r="T416" s="17"/>
      <c r="U416" s="33"/>
      <c r="V416" s="14"/>
      <c r="W416" s="17"/>
      <c r="X416" s="14"/>
      <c r="Y416" s="34"/>
      <c r="Z416" s="48"/>
      <c r="AA416" s="49"/>
      <c r="AB416" s="37"/>
    </row>
    <row r="417" spans="2:28" ht="13.5">
      <c r="B417" s="52"/>
      <c r="C417" s="16"/>
      <c r="D417" s="102"/>
      <c r="E417" s="40"/>
      <c r="F417" s="97"/>
      <c r="G417" s="12">
        <f>R417</f>
      </c>
      <c r="H417" s="19">
        <f>IF(E417="","",ROUNDDOWN(+F417*G417,0))</f>
      </c>
      <c r="I417" s="89">
        <f>IF(G417=0,,IF(MIN(T417,V417)=T417,S417,IF(MIN(T417,V417)=V417,U417,)))</f>
        <v>0</v>
      </c>
      <c r="J417" s="16"/>
      <c r="K417" s="20"/>
      <c r="N417" s="42">
        <f>IF(B417="","",+B417)</f>
      </c>
      <c r="O417" s="16">
        <f>IF(C417="","",+C417)</f>
      </c>
      <c r="P417" s="39">
        <f>IF(D417="","",+D417)</f>
      </c>
      <c r="Q417" s="40">
        <f>IF(E417="","",+E417)</f>
      </c>
      <c r="R417" s="19">
        <f>IF(Q417="","",MIN(T417:AB417))</f>
      </c>
      <c r="S417" s="44"/>
      <c r="T417" s="19"/>
      <c r="U417" s="51"/>
      <c r="V417" s="12"/>
      <c r="W417" s="19"/>
      <c r="X417" s="12"/>
      <c r="Y417" s="45"/>
      <c r="Z417" s="15"/>
      <c r="AA417" s="46"/>
      <c r="AB417" s="47"/>
    </row>
    <row r="418" spans="2:28" ht="13.5">
      <c r="B418" s="25"/>
      <c r="C418" s="11"/>
      <c r="D418" s="101"/>
      <c r="E418" s="27"/>
      <c r="F418" s="28"/>
      <c r="G418" s="14"/>
      <c r="H418" s="17"/>
      <c r="I418" s="11">
        <f>IF(G419=0,,IF(MIN(T419,V419)=T419,S418,IF(MIN(T419,V419)=V419,U418,)))</f>
        <v>0</v>
      </c>
      <c r="J418" s="11"/>
      <c r="K418" s="18"/>
      <c r="N418" s="29"/>
      <c r="O418" s="11"/>
      <c r="P418" s="26"/>
      <c r="Q418" s="30"/>
      <c r="R418" s="17"/>
      <c r="S418" s="31"/>
      <c r="T418" s="17"/>
      <c r="U418" s="33"/>
      <c r="V418" s="14"/>
      <c r="W418" s="17"/>
      <c r="X418" s="14"/>
      <c r="Y418" s="34"/>
      <c r="Z418" s="48"/>
      <c r="AA418" s="49"/>
      <c r="AB418" s="37"/>
    </row>
    <row r="419" spans="2:28" ht="13.5">
      <c r="B419" s="52"/>
      <c r="C419" s="16"/>
      <c r="D419" s="102"/>
      <c r="E419" s="40"/>
      <c r="F419" s="84"/>
      <c r="G419" s="12">
        <f>R419</f>
      </c>
      <c r="H419" s="19">
        <f>IF(E419="","",ROUNDDOWN(+F419*G419,0))</f>
      </c>
      <c r="I419" s="89">
        <f>IF(G419=0,,IF(MIN(T419,V419)=T419,S419,IF(MIN(T419,V419)=V419,U419,)))</f>
        <v>0</v>
      </c>
      <c r="J419" s="16"/>
      <c r="K419" s="20"/>
      <c r="N419" s="42">
        <f>IF(B419="","",+B419)</f>
      </c>
      <c r="O419" s="16">
        <f>IF(C419="","",+C419)</f>
      </c>
      <c r="P419" s="39">
        <f>IF(D419="","",+D419)</f>
      </c>
      <c r="Q419" s="40">
        <f>IF(E419="","",+E419)</f>
      </c>
      <c r="R419" s="19">
        <f>IF(Q419="","",MIN(T419:AB419))</f>
      </c>
      <c r="S419" s="44"/>
      <c r="T419" s="19"/>
      <c r="U419" s="51"/>
      <c r="V419" s="12"/>
      <c r="W419" s="19"/>
      <c r="X419" s="12"/>
      <c r="Y419" s="45"/>
      <c r="Z419" s="15"/>
      <c r="AA419" s="46"/>
      <c r="AB419" s="47"/>
    </row>
    <row r="420" spans="2:28" ht="13.5">
      <c r="B420" s="25"/>
      <c r="C420" s="11"/>
      <c r="D420" s="101"/>
      <c r="E420" s="27"/>
      <c r="F420" s="28"/>
      <c r="G420" s="14"/>
      <c r="H420" s="17"/>
      <c r="I420" s="11">
        <f>IF(G421=0,,IF(MIN(T421,V421)=T421,S420,IF(MIN(T421,V421)=V421,U420,)))</f>
        <v>0</v>
      </c>
      <c r="J420" s="11"/>
      <c r="K420" s="18"/>
      <c r="N420" s="29"/>
      <c r="O420" s="11"/>
      <c r="P420" s="26"/>
      <c r="Q420" s="30"/>
      <c r="R420" s="17"/>
      <c r="S420" s="58"/>
      <c r="T420" s="17"/>
      <c r="U420" s="33"/>
      <c r="V420" s="14"/>
      <c r="W420" s="33"/>
      <c r="X420" s="14"/>
      <c r="Y420" s="34"/>
      <c r="Z420" s="48"/>
      <c r="AA420" s="49"/>
      <c r="AB420" s="37"/>
    </row>
    <row r="421" spans="2:28" ht="13.5">
      <c r="B421" s="52"/>
      <c r="C421" s="16"/>
      <c r="D421" s="102"/>
      <c r="E421" s="40"/>
      <c r="F421" s="84"/>
      <c r="G421" s="12">
        <f>R421</f>
      </c>
      <c r="H421" s="19">
        <f>IF(E421="","",ROUNDDOWN(+F421*G421,0))</f>
      </c>
      <c r="I421" s="89">
        <f>IF(G421=0,,IF(MIN(T421,V421)=T421,S421,IF(MIN(T421,V421)=V421,U421,)))</f>
        <v>0</v>
      </c>
      <c r="J421" s="16"/>
      <c r="K421" s="20"/>
      <c r="N421" s="42">
        <f>IF(B421="","",+B421)</f>
      </c>
      <c r="O421" s="16">
        <f>IF(C421="","",+C421)</f>
      </c>
      <c r="P421" s="39">
        <f>IF(D421="","",+D421)</f>
      </c>
      <c r="Q421" s="40">
        <f>IF(E421="","",+E421)</f>
      </c>
      <c r="R421" s="19">
        <f>IF(Q421="","",MIN(T421:AB421))</f>
      </c>
      <c r="S421" s="44"/>
      <c r="T421" s="19"/>
      <c r="U421" s="51"/>
      <c r="V421" s="83"/>
      <c r="W421" s="51"/>
      <c r="X421" s="12"/>
      <c r="Y421" s="45"/>
      <c r="Z421" s="15"/>
      <c r="AA421" s="46"/>
      <c r="AB421" s="47"/>
    </row>
    <row r="422" spans="2:28" ht="13.5">
      <c r="B422" s="25"/>
      <c r="C422" s="11"/>
      <c r="D422" s="101"/>
      <c r="E422" s="27"/>
      <c r="F422" s="28"/>
      <c r="G422" s="14"/>
      <c r="H422" s="17"/>
      <c r="I422" s="11">
        <f>IF(G423=0,,IF(MIN(T423,V423)=T423,S422,IF(MIN(T423,V423)=V423,U422,)))</f>
        <v>0</v>
      </c>
      <c r="J422" s="11"/>
      <c r="K422" s="18"/>
      <c r="N422" s="53"/>
      <c r="O422" s="54"/>
      <c r="P422" s="55"/>
      <c r="Q422" s="56"/>
      <c r="R422" s="57"/>
      <c r="S422" s="58"/>
      <c r="T422" s="57"/>
      <c r="U422" s="33"/>
      <c r="V422" s="60"/>
      <c r="W422" s="57"/>
      <c r="X422" s="60"/>
      <c r="Y422" s="61"/>
      <c r="Z422" s="62"/>
      <c r="AA422" s="63"/>
      <c r="AB422" s="64"/>
    </row>
    <row r="423" spans="2:28" ht="13.5">
      <c r="B423" s="52"/>
      <c r="C423" s="16"/>
      <c r="D423" s="102"/>
      <c r="E423" s="40"/>
      <c r="F423" s="84"/>
      <c r="G423" s="12">
        <f>R423</f>
      </c>
      <c r="H423" s="19">
        <f>IF(E423="","",ROUNDDOWN(+F423*G423,0))</f>
      </c>
      <c r="I423" s="89">
        <f>IF(G423=0,,IF(MIN(T423,V423)=T423,S423,IF(MIN(T423,V423)=V423,U423,)))</f>
        <v>0</v>
      </c>
      <c r="J423" s="16"/>
      <c r="K423" s="20"/>
      <c r="N423" s="42">
        <f>IF(B423="","",+B423)</f>
      </c>
      <c r="O423" s="16">
        <f>IF(C423="","",+C423)</f>
      </c>
      <c r="P423" s="39">
        <f>IF(D423="","",+D423)</f>
      </c>
      <c r="Q423" s="40">
        <f>IF(E423="","",+E423)</f>
      </c>
      <c r="R423" s="19">
        <f>IF(Q423="","",MIN(T423:AB423))</f>
      </c>
      <c r="S423" s="44"/>
      <c r="T423" s="19"/>
      <c r="U423" s="51"/>
      <c r="V423" s="12"/>
      <c r="W423" s="19"/>
      <c r="X423" s="12"/>
      <c r="Y423" s="45"/>
      <c r="Z423" s="15"/>
      <c r="AA423" s="46"/>
      <c r="AB423" s="47"/>
    </row>
    <row r="424" spans="2:28" ht="13.5">
      <c r="B424" s="25"/>
      <c r="C424" s="11"/>
      <c r="D424" s="101"/>
      <c r="E424" s="27"/>
      <c r="F424" s="28"/>
      <c r="G424" s="14"/>
      <c r="H424" s="17"/>
      <c r="I424" s="11">
        <f>IF(G425=0,,IF(MIN(T425,V425)=T425,S424,IF(MIN(T425,V425)=V425,U424,)))</f>
        <v>0</v>
      </c>
      <c r="J424" s="11"/>
      <c r="K424" s="18"/>
      <c r="N424" s="29"/>
      <c r="O424" s="11"/>
      <c r="P424" s="26"/>
      <c r="Q424" s="30"/>
      <c r="R424" s="17"/>
      <c r="S424" s="31"/>
      <c r="T424" s="17"/>
      <c r="U424" s="33"/>
      <c r="V424" s="14"/>
      <c r="W424" s="17"/>
      <c r="X424" s="14"/>
      <c r="Y424" s="34"/>
      <c r="Z424" s="48"/>
      <c r="AA424" s="49"/>
      <c r="AB424" s="37"/>
    </row>
    <row r="425" spans="2:28" ht="13.5">
      <c r="B425" s="52"/>
      <c r="C425" s="16"/>
      <c r="D425" s="102"/>
      <c r="E425" s="40"/>
      <c r="F425" s="84"/>
      <c r="G425" s="12">
        <f>R425</f>
      </c>
      <c r="H425" s="19">
        <f>IF(E425="","",ROUNDDOWN(+F425*G425,0))</f>
      </c>
      <c r="I425" s="89">
        <f>IF(G425=0,,IF(MIN(T425,V425)=T425,S425,IF(MIN(T425,V425)=V425,U425,)))</f>
        <v>0</v>
      </c>
      <c r="J425" s="16"/>
      <c r="K425" s="20"/>
      <c r="N425" s="42">
        <f>IF(B425="","",+B425)</f>
      </c>
      <c r="O425" s="16">
        <f>IF(C425="","",+C425)</f>
      </c>
      <c r="P425" s="39">
        <f>IF(D425="","",+D425)</f>
      </c>
      <c r="Q425" s="40">
        <f>IF(E425="","",+E425)</f>
      </c>
      <c r="R425" s="19">
        <f>IF(Q425="","",MIN(T425:AB425))</f>
      </c>
      <c r="S425" s="44"/>
      <c r="T425" s="19"/>
      <c r="U425" s="51"/>
      <c r="V425" s="12"/>
      <c r="W425" s="19"/>
      <c r="X425" s="12"/>
      <c r="Y425" s="45"/>
      <c r="Z425" s="15"/>
      <c r="AA425" s="46"/>
      <c r="AB425" s="47"/>
    </row>
    <row r="426" spans="2:28" ht="13.5">
      <c r="B426" s="25"/>
      <c r="C426" s="11"/>
      <c r="D426" s="101"/>
      <c r="E426" s="27"/>
      <c r="F426" s="28"/>
      <c r="G426" s="14"/>
      <c r="H426" s="17"/>
      <c r="I426" s="11">
        <f>IF(G427=0,,IF(MIN(T427,V427)=T427,S426,IF(MIN(T427,V427)=V427,U426,)))</f>
        <v>0</v>
      </c>
      <c r="J426" s="11"/>
      <c r="K426" s="18"/>
      <c r="N426" s="29"/>
      <c r="O426" s="11"/>
      <c r="P426" s="26"/>
      <c r="Q426" s="30"/>
      <c r="R426" s="17"/>
      <c r="S426" s="58"/>
      <c r="T426" s="17"/>
      <c r="U426" s="33"/>
      <c r="V426" s="14"/>
      <c r="W426" s="17"/>
      <c r="X426" s="14"/>
      <c r="Y426" s="34"/>
      <c r="Z426" s="48"/>
      <c r="AA426" s="49"/>
      <c r="AB426" s="37"/>
    </row>
    <row r="427" spans="2:28" ht="13.5">
      <c r="B427" s="52"/>
      <c r="C427" s="16"/>
      <c r="D427" s="102"/>
      <c r="E427" s="40"/>
      <c r="F427" s="41"/>
      <c r="G427" s="12">
        <f>R427</f>
      </c>
      <c r="H427" s="19">
        <f>IF(E427="","",ROUNDDOWN(+F427*G427,0))</f>
      </c>
      <c r="I427" s="89">
        <f>IF(G427=0,,IF(MIN(T427,V427)=T427,S427,IF(MIN(T427,V427)=V427,U427,)))</f>
        <v>0</v>
      </c>
      <c r="J427" s="16"/>
      <c r="K427" s="20"/>
      <c r="N427" s="42">
        <f>IF(B427="","",+B427)</f>
      </c>
      <c r="O427" s="16">
        <f>IF(C427="","",+C427)</f>
      </c>
      <c r="P427" s="39">
        <f>IF(D427="","",+D427)</f>
      </c>
      <c r="Q427" s="40">
        <f>IF(E427="","",+E427)</f>
      </c>
      <c r="R427" s="19">
        <f>IF(Q427="","",MIN(T427:AB427))</f>
      </c>
      <c r="S427" s="44"/>
      <c r="T427" s="19"/>
      <c r="U427" s="51"/>
      <c r="V427" s="12"/>
      <c r="W427" s="19"/>
      <c r="X427" s="12"/>
      <c r="Y427" s="45"/>
      <c r="Z427" s="15"/>
      <c r="AA427" s="46"/>
      <c r="AB427" s="47"/>
    </row>
    <row r="428" spans="2:28" ht="13.5">
      <c r="B428" s="25"/>
      <c r="C428" s="11"/>
      <c r="D428" s="101"/>
      <c r="E428" s="27"/>
      <c r="F428" s="28"/>
      <c r="G428" s="14"/>
      <c r="H428" s="17"/>
      <c r="I428" s="11">
        <f>IF(G429=0,,IF(MIN(T429,V429)=T429,S428,IF(MIN(T429,V429)=V429,U428,)))</f>
        <v>0</v>
      </c>
      <c r="J428" s="11"/>
      <c r="K428" s="18"/>
      <c r="N428" s="29"/>
      <c r="O428" s="11"/>
      <c r="P428" s="26"/>
      <c r="Q428" s="30"/>
      <c r="R428" s="17"/>
      <c r="S428" s="31"/>
      <c r="T428" s="17"/>
      <c r="U428" s="33"/>
      <c r="V428" s="14"/>
      <c r="W428" s="17"/>
      <c r="X428" s="14"/>
      <c r="Y428" s="34"/>
      <c r="Z428" s="48"/>
      <c r="AA428" s="49"/>
      <c r="AB428" s="37"/>
    </row>
    <row r="429" spans="2:28" ht="13.5">
      <c r="B429" s="52"/>
      <c r="C429" s="16"/>
      <c r="D429" s="102"/>
      <c r="E429" s="40"/>
      <c r="F429" s="41"/>
      <c r="G429" s="12">
        <f>R429</f>
      </c>
      <c r="H429" s="19">
        <f>IF(E429="","",ROUNDDOWN(+F429*G429,0))</f>
      </c>
      <c r="I429" s="89">
        <f>IF(G429=0,,IF(MIN(T429,V429)=T429,S429,IF(MIN(T429,V429)=V429,U429,)))</f>
        <v>0</v>
      </c>
      <c r="J429" s="16"/>
      <c r="K429" s="20"/>
      <c r="N429" s="42">
        <f>IF(B429="","",+B429)</f>
      </c>
      <c r="O429" s="16"/>
      <c r="P429" s="39"/>
      <c r="Q429" s="40"/>
      <c r="R429" s="19">
        <f>IF(Q429="","",MIN(T429:AB429))</f>
      </c>
      <c r="S429" s="44"/>
      <c r="T429" s="19"/>
      <c r="U429" s="51"/>
      <c r="V429" s="12"/>
      <c r="W429" s="19"/>
      <c r="X429" s="12"/>
      <c r="Y429" s="45"/>
      <c r="Z429" s="15"/>
      <c r="AA429" s="46"/>
      <c r="AB429" s="47"/>
    </row>
    <row r="430" spans="2:28" ht="13.5">
      <c r="B430" s="25"/>
      <c r="C430" s="11"/>
      <c r="D430" s="101"/>
      <c r="E430" s="27"/>
      <c r="F430" s="28"/>
      <c r="G430" s="14"/>
      <c r="H430" s="17"/>
      <c r="I430" s="11"/>
      <c r="J430" s="11"/>
      <c r="K430" s="18"/>
      <c r="N430" s="29"/>
      <c r="O430" s="11"/>
      <c r="P430" s="26"/>
      <c r="Q430" s="30"/>
      <c r="R430" s="17"/>
      <c r="S430" s="31"/>
      <c r="T430" s="17"/>
      <c r="U430" s="33"/>
      <c r="V430" s="14"/>
      <c r="W430" s="17"/>
      <c r="X430" s="14"/>
      <c r="Y430" s="34"/>
      <c r="Z430" s="48"/>
      <c r="AA430" s="49"/>
      <c r="AB430" s="37"/>
    </row>
    <row r="431" spans="2:28" ht="13.5">
      <c r="B431" s="52"/>
      <c r="C431" s="16"/>
      <c r="D431" s="102"/>
      <c r="E431" s="40"/>
      <c r="F431" s="41"/>
      <c r="G431" s="12"/>
      <c r="H431" s="19">
        <f>IF(E431="","",ROUNDDOWN(+F431*G431,0))</f>
      </c>
      <c r="I431" s="16"/>
      <c r="J431" s="16"/>
      <c r="K431" s="20"/>
      <c r="N431" s="42">
        <f>IF(B431="","",+B431)</f>
      </c>
      <c r="O431" s="16">
        <f>IF(C431="","",+C431)</f>
      </c>
      <c r="P431" s="39">
        <f>IF(D431="","",+D431)</f>
      </c>
      <c r="Q431" s="40">
        <f>IF(E431="","",+E431)</f>
      </c>
      <c r="R431" s="19">
        <f>IF(Q431="","",MIN(T431:AB431))</f>
      </c>
      <c r="S431" s="44"/>
      <c r="T431" s="19"/>
      <c r="U431" s="51"/>
      <c r="V431" s="12"/>
      <c r="W431" s="19"/>
      <c r="X431" s="12"/>
      <c r="Y431" s="45"/>
      <c r="Z431" s="15"/>
      <c r="AA431" s="46"/>
      <c r="AB431" s="47"/>
    </row>
    <row r="432" spans="2:28" ht="13.5">
      <c r="B432" s="25"/>
      <c r="C432" s="11"/>
      <c r="D432" s="101"/>
      <c r="E432" s="27"/>
      <c r="F432" s="28"/>
      <c r="G432" s="14"/>
      <c r="H432" s="17"/>
      <c r="I432" s="11"/>
      <c r="J432" s="11"/>
      <c r="K432" s="18"/>
      <c r="N432" s="29"/>
      <c r="O432" s="11"/>
      <c r="P432" s="26"/>
      <c r="Q432" s="30"/>
      <c r="R432" s="17"/>
      <c r="S432" s="31"/>
      <c r="T432" s="17"/>
      <c r="U432" s="33"/>
      <c r="V432" s="14"/>
      <c r="W432" s="17"/>
      <c r="X432" s="14"/>
      <c r="Y432" s="34"/>
      <c r="Z432" s="48"/>
      <c r="AA432" s="49"/>
      <c r="AB432" s="37"/>
    </row>
    <row r="433" spans="2:28" ht="13.5">
      <c r="B433" s="52"/>
      <c r="C433" s="16"/>
      <c r="D433" s="102"/>
      <c r="E433" s="40"/>
      <c r="F433" s="41"/>
      <c r="G433" s="12"/>
      <c r="H433" s="19">
        <f>IF(E433="","",ROUNDDOWN(+F433*G433,0))</f>
      </c>
      <c r="I433" s="16"/>
      <c r="J433" s="16"/>
      <c r="K433" s="20"/>
      <c r="N433" s="42">
        <f>IF(B433="","",+B433)</f>
      </c>
      <c r="O433" s="16">
        <f>IF(C433="","",+C433)</f>
      </c>
      <c r="P433" s="39">
        <f>IF(D433="","",+D433)</f>
      </c>
      <c r="Q433" s="40">
        <f>IF(E433="","",+E433)</f>
      </c>
      <c r="R433" s="19">
        <f>IF(Q433="","",MIN(T433:AB433))</f>
      </c>
      <c r="S433" s="44"/>
      <c r="T433" s="19"/>
      <c r="U433" s="51"/>
      <c r="V433" s="12"/>
      <c r="W433" s="19"/>
      <c r="X433" s="12"/>
      <c r="Y433" s="45"/>
      <c r="Z433" s="15"/>
      <c r="AA433" s="46"/>
      <c r="AB433" s="47"/>
    </row>
    <row r="434" spans="2:28" ht="13.5">
      <c r="B434" s="25"/>
      <c r="C434" s="11"/>
      <c r="D434" s="101"/>
      <c r="E434" s="27"/>
      <c r="F434" s="28"/>
      <c r="G434" s="14"/>
      <c r="H434" s="17"/>
      <c r="I434" s="11"/>
      <c r="J434" s="11"/>
      <c r="K434" s="18"/>
      <c r="N434" s="29"/>
      <c r="O434" s="11"/>
      <c r="P434" s="26"/>
      <c r="Q434" s="30"/>
      <c r="R434" s="17"/>
      <c r="S434" s="31"/>
      <c r="T434" s="17"/>
      <c r="U434" s="33"/>
      <c r="V434" s="14"/>
      <c r="W434" s="17"/>
      <c r="X434" s="14"/>
      <c r="Y434" s="34"/>
      <c r="Z434" s="48"/>
      <c r="AA434" s="49"/>
      <c r="AB434" s="37"/>
    </row>
    <row r="435" spans="2:28" ht="13.5">
      <c r="B435" s="52"/>
      <c r="C435" s="16"/>
      <c r="D435" s="102"/>
      <c r="E435" s="40"/>
      <c r="F435" s="41"/>
      <c r="G435" s="12"/>
      <c r="H435" s="19">
        <f>IF(E435="","",ROUNDDOWN(+F435*G435,0))</f>
      </c>
      <c r="I435" s="16"/>
      <c r="J435" s="16"/>
      <c r="K435" s="20"/>
      <c r="N435" s="42">
        <f>IF(B435="","",+B435)</f>
      </c>
      <c r="O435" s="16">
        <f>IF(C435="","",+C435)</f>
      </c>
      <c r="P435" s="39">
        <f>IF(D435="","",+D435)</f>
      </c>
      <c r="Q435" s="40">
        <f>IF(E435="","",+E435)</f>
      </c>
      <c r="R435" s="19">
        <f>IF(Q435="","",MIN(T435:AB435))</f>
      </c>
      <c r="S435" s="44"/>
      <c r="T435" s="19"/>
      <c r="U435" s="51"/>
      <c r="V435" s="12"/>
      <c r="W435" s="19"/>
      <c r="X435" s="12"/>
      <c r="Y435" s="45"/>
      <c r="Z435" s="15"/>
      <c r="AA435" s="46"/>
      <c r="AB435" s="47"/>
    </row>
    <row r="436" spans="2:28" ht="13.5">
      <c r="B436" s="25"/>
      <c r="C436" s="11"/>
      <c r="D436" s="101"/>
      <c r="E436" s="27"/>
      <c r="F436" s="28"/>
      <c r="G436" s="14"/>
      <c r="H436" s="17"/>
      <c r="I436" s="11"/>
      <c r="J436" s="11"/>
      <c r="K436" s="18"/>
      <c r="N436" s="29"/>
      <c r="O436" s="11"/>
      <c r="P436" s="26"/>
      <c r="Q436" s="30"/>
      <c r="R436" s="17"/>
      <c r="S436" s="31"/>
      <c r="T436" s="17"/>
      <c r="U436" s="33"/>
      <c r="V436" s="14"/>
      <c r="W436" s="17"/>
      <c r="X436" s="14"/>
      <c r="Y436" s="34"/>
      <c r="Z436" s="48"/>
      <c r="AA436" s="49"/>
      <c r="AB436" s="37"/>
    </row>
    <row r="437" spans="2:28" ht="13.5">
      <c r="B437" s="52"/>
      <c r="C437" s="16" t="s">
        <v>58</v>
      </c>
      <c r="D437" s="102"/>
      <c r="E437" s="40"/>
      <c r="F437" s="41"/>
      <c r="G437" s="12"/>
      <c r="H437" s="19">
        <f>SUM(H326:H435)</f>
        <v>0</v>
      </c>
      <c r="I437" s="16"/>
      <c r="J437" s="16"/>
      <c r="K437" s="20"/>
      <c r="N437" s="42">
        <f>IF(B437="","",+B437)</f>
      </c>
      <c r="O437" s="16" t="str">
        <f>IF(C437="","",+C437)</f>
        <v>小計</v>
      </c>
      <c r="P437" s="39">
        <f>IF(D437="","",+D437)</f>
      </c>
      <c r="Q437" s="40">
        <f>IF(E437="","",+E437)</f>
      </c>
      <c r="R437" s="19">
        <f>IF(Q437="","",MIN(T437:AB437))</f>
      </c>
      <c r="S437" s="44"/>
      <c r="T437" s="19"/>
      <c r="U437" s="51"/>
      <c r="V437" s="12"/>
      <c r="W437" s="19"/>
      <c r="X437" s="12"/>
      <c r="Y437" s="45"/>
      <c r="Z437" s="15"/>
      <c r="AA437" s="46"/>
      <c r="AB437" s="47"/>
    </row>
    <row r="438" spans="2:28" ht="13.5">
      <c r="B438" s="25"/>
      <c r="C438" s="11"/>
      <c r="D438" s="101"/>
      <c r="E438" s="27"/>
      <c r="F438" s="28"/>
      <c r="G438" s="14"/>
      <c r="H438" s="17"/>
      <c r="I438" s="11"/>
      <c r="J438" s="11"/>
      <c r="K438" s="18"/>
      <c r="N438" s="29"/>
      <c r="O438" s="11"/>
      <c r="P438" s="26"/>
      <c r="Q438" s="30"/>
      <c r="R438" s="17"/>
      <c r="S438" s="31"/>
      <c r="T438" s="17"/>
      <c r="U438" s="33"/>
      <c r="V438" s="14"/>
      <c r="W438" s="17"/>
      <c r="X438" s="14"/>
      <c r="Y438" s="34"/>
      <c r="Z438" s="48"/>
      <c r="AA438" s="49"/>
      <c r="AB438" s="37"/>
    </row>
    <row r="439" spans="2:28" ht="14.25" thickBot="1">
      <c r="B439" s="65"/>
      <c r="C439" s="66"/>
      <c r="D439" s="103"/>
      <c r="E439" s="68"/>
      <c r="F439" s="69"/>
      <c r="G439" s="70"/>
      <c r="H439" s="71"/>
      <c r="I439" s="66"/>
      <c r="J439" s="66"/>
      <c r="K439" s="72"/>
      <c r="N439" s="73">
        <f>IF(B439="","",+B439)</f>
      </c>
      <c r="O439" s="66">
        <f>IF(C439="","",+C439)</f>
      </c>
      <c r="P439" s="67">
        <f>IF(D439="","",+D439)</f>
      </c>
      <c r="Q439" s="68">
        <f>IF(E439="","",+E439)</f>
      </c>
      <c r="R439" s="71">
        <f>IF(Q439="","",MIN(T439:AB439))</f>
      </c>
      <c r="S439" s="74"/>
      <c r="T439" s="71"/>
      <c r="U439" s="75"/>
      <c r="V439" s="70"/>
      <c r="W439" s="71"/>
      <c r="X439" s="70"/>
      <c r="Y439" s="76"/>
      <c r="Z439" s="77"/>
      <c r="AA439" s="78"/>
      <c r="AB439" s="79"/>
    </row>
    <row r="440" spans="2:28" ht="13.5">
      <c r="B440" s="11"/>
      <c r="C440" s="11"/>
      <c r="D440" s="104"/>
      <c r="E440" s="11"/>
      <c r="F440" s="80"/>
      <c r="G440" s="11"/>
      <c r="H440" s="11"/>
      <c r="I440" s="11"/>
      <c r="J440" s="81"/>
      <c r="K440" s="82"/>
      <c r="N440" s="11"/>
      <c r="O440" s="11"/>
      <c r="P440" s="11"/>
      <c r="Q440" s="11"/>
      <c r="R440" s="11"/>
      <c r="S440" s="11"/>
      <c r="T440" s="11"/>
      <c r="U440" s="11"/>
      <c r="V440" s="11"/>
      <c r="W440" s="11"/>
      <c r="X440" s="11"/>
      <c r="Y440" s="11"/>
      <c r="Z440" s="11"/>
      <c r="AA440" s="23" t="s">
        <v>0</v>
      </c>
      <c r="AB440" s="24" t="e">
        <f>+#REF!+1</f>
        <v>#REF!</v>
      </c>
    </row>
    <row r="441" spans="10:11" ht="14.25" thickBot="1">
      <c r="J441" s="23" t="s">
        <v>0</v>
      </c>
      <c r="K441" s="24" t="e">
        <f>K401+1</f>
        <v>#REF!</v>
      </c>
    </row>
    <row r="442" spans="2:28" ht="13.5">
      <c r="B442" s="155" t="s">
        <v>50</v>
      </c>
      <c r="C442" s="151"/>
      <c r="D442" s="166" t="s">
        <v>51</v>
      </c>
      <c r="E442" s="157" t="s">
        <v>52</v>
      </c>
      <c r="F442" s="159" t="s">
        <v>56</v>
      </c>
      <c r="G442" s="157" t="s">
        <v>53</v>
      </c>
      <c r="H442" s="157" t="s">
        <v>54</v>
      </c>
      <c r="I442" s="151" t="s">
        <v>55</v>
      </c>
      <c r="J442" s="151"/>
      <c r="K442" s="152"/>
      <c r="N442" s="155" t="s">
        <v>50</v>
      </c>
      <c r="O442" s="151"/>
      <c r="P442" s="157" t="s">
        <v>51</v>
      </c>
      <c r="Q442" s="151" t="s">
        <v>52</v>
      </c>
      <c r="R442" s="157" t="s">
        <v>22</v>
      </c>
      <c r="S442" s="151" t="s">
        <v>23</v>
      </c>
      <c r="T442" s="151"/>
      <c r="U442" s="161"/>
      <c r="V442" s="163"/>
      <c r="W442" s="161"/>
      <c r="X442" s="163"/>
      <c r="Y442" s="161"/>
      <c r="Z442" s="151"/>
      <c r="AA442" s="161" t="s">
        <v>24</v>
      </c>
      <c r="AB442" s="152"/>
    </row>
    <row r="443" spans="2:28" ht="14.25" thickBot="1">
      <c r="B443" s="156"/>
      <c r="C443" s="153"/>
      <c r="D443" s="167"/>
      <c r="E443" s="158"/>
      <c r="F443" s="160"/>
      <c r="G443" s="158"/>
      <c r="H443" s="158"/>
      <c r="I443" s="153"/>
      <c r="J443" s="153"/>
      <c r="K443" s="154"/>
      <c r="N443" s="156"/>
      <c r="O443" s="153"/>
      <c r="P443" s="158"/>
      <c r="Q443" s="153"/>
      <c r="R443" s="158"/>
      <c r="S443" s="153"/>
      <c r="T443" s="153"/>
      <c r="U443" s="162"/>
      <c r="V443" s="164"/>
      <c r="W443" s="162"/>
      <c r="X443" s="164"/>
      <c r="Y443" s="162"/>
      <c r="Z443" s="153"/>
      <c r="AA443" s="162"/>
      <c r="AB443" s="154"/>
    </row>
    <row r="444" spans="2:28" ht="14.25" thickTop="1">
      <c r="B444" s="25"/>
      <c r="C444" s="11"/>
      <c r="D444" s="101"/>
      <c r="E444" s="27"/>
      <c r="F444" s="28"/>
      <c r="G444" s="14"/>
      <c r="H444" s="17"/>
      <c r="I444" s="11"/>
      <c r="J444" s="11"/>
      <c r="K444" s="18"/>
      <c r="N444" s="29"/>
      <c r="O444" s="11"/>
      <c r="P444" s="26"/>
      <c r="Q444" s="30"/>
      <c r="R444" s="17"/>
      <c r="S444" s="31"/>
      <c r="T444" s="32"/>
      <c r="U444" s="33"/>
      <c r="V444" s="14"/>
      <c r="W444" s="32"/>
      <c r="X444" s="14"/>
      <c r="Y444" s="34"/>
      <c r="Z444" s="35"/>
      <c r="AA444" s="36"/>
      <c r="AB444" s="37"/>
    </row>
    <row r="445" spans="2:28" ht="13.5">
      <c r="B445" s="85" t="s">
        <v>19</v>
      </c>
      <c r="C445" s="16" t="s">
        <v>35</v>
      </c>
      <c r="D445" s="102"/>
      <c r="E445" s="40"/>
      <c r="F445" s="41"/>
      <c r="G445" s="12"/>
      <c r="H445" s="19">
        <f>IF(E445="","",ROUNDDOWN(+F445*G445,0))</f>
      </c>
      <c r="I445" s="16"/>
      <c r="J445" s="16"/>
      <c r="K445" s="20"/>
      <c r="N445" s="42" t="str">
        <f>IF(B445="","",+B445)</f>
        <v>8）</v>
      </c>
      <c r="O445" s="16" t="str">
        <f>IF(C445="","",+C445)</f>
        <v>防水工事</v>
      </c>
      <c r="P445" s="39">
        <f>IF(D445="","",+D445)</f>
      </c>
      <c r="Q445" s="43">
        <f>IF(E445="","",+E445)</f>
      </c>
      <c r="R445" s="19"/>
      <c r="S445" s="44"/>
      <c r="T445" s="19"/>
      <c r="U445" s="51"/>
      <c r="V445" s="12"/>
      <c r="W445" s="19"/>
      <c r="X445" s="12"/>
      <c r="Y445" s="45"/>
      <c r="Z445" s="15"/>
      <c r="AA445" s="46"/>
      <c r="AB445" s="47"/>
    </row>
    <row r="446" spans="2:28" ht="13.5">
      <c r="B446" s="25"/>
      <c r="C446" s="11"/>
      <c r="D446" s="101"/>
      <c r="E446" s="27"/>
      <c r="F446" s="96"/>
      <c r="G446" s="14"/>
      <c r="H446" s="17"/>
      <c r="I446" s="11"/>
      <c r="J446" s="11"/>
      <c r="K446" s="18"/>
      <c r="N446" s="29"/>
      <c r="O446" s="11"/>
      <c r="P446" s="26"/>
      <c r="Q446" s="30"/>
      <c r="R446" s="17"/>
      <c r="S446" s="31"/>
      <c r="T446" s="17"/>
      <c r="U446" s="33"/>
      <c r="V446" s="14"/>
      <c r="W446" s="17"/>
      <c r="X446" s="14"/>
      <c r="Y446" s="34"/>
      <c r="Z446" s="48"/>
      <c r="AA446" s="49"/>
      <c r="AB446" s="37"/>
    </row>
    <row r="447" spans="2:28" ht="13.5">
      <c r="B447" s="38"/>
      <c r="C447" s="16" t="s">
        <v>20</v>
      </c>
      <c r="D447" s="102"/>
      <c r="E447" s="40"/>
      <c r="F447" s="97"/>
      <c r="G447" s="12">
        <f>R447</f>
      </c>
      <c r="H447" s="19">
        <f>IF(E447="","",ROUNDDOWN(+F447*G447,0))</f>
      </c>
      <c r="I447" s="94"/>
      <c r="J447" s="16"/>
      <c r="K447" s="20"/>
      <c r="N447" s="42">
        <f>IF(B447="","",+B447)</f>
      </c>
      <c r="O447" s="16" t="str">
        <f>IF(C447="","",+C447)</f>
        <v>(外部)</v>
      </c>
      <c r="P447" s="39">
        <f>IF(D447="","",+D447)</f>
      </c>
      <c r="Q447" s="40">
        <f>IF(E447="","",+E447)</f>
      </c>
      <c r="R447" s="19">
        <f>IF(Q447="","",MIN(T447:AB447))</f>
      </c>
      <c r="S447" s="44"/>
      <c r="T447" s="19"/>
      <c r="U447" s="51"/>
      <c r="V447" s="12"/>
      <c r="W447" s="19"/>
      <c r="X447" s="12"/>
      <c r="Y447" s="45"/>
      <c r="Z447" s="15"/>
      <c r="AA447" s="46"/>
      <c r="AB447" s="47"/>
    </row>
    <row r="448" spans="2:28" ht="13.5">
      <c r="B448" s="25"/>
      <c r="C448" s="11" t="s">
        <v>36</v>
      </c>
      <c r="D448" s="101"/>
      <c r="E448" s="27"/>
      <c r="F448" s="96"/>
      <c r="G448" s="14"/>
      <c r="H448" s="17"/>
      <c r="I448" s="11">
        <f>IF(G449=0,,IF(MIN(T449,V449)=T449,S448,IF(MIN(T449,V449)=V449,U448,)))</f>
        <v>0</v>
      </c>
      <c r="J448" s="11"/>
      <c r="K448" s="18"/>
      <c r="N448" s="29"/>
      <c r="O448" s="11"/>
      <c r="P448" s="26"/>
      <c r="Q448" s="30"/>
      <c r="R448" s="17"/>
      <c r="S448" s="58"/>
      <c r="T448" s="57"/>
      <c r="U448" s="59"/>
      <c r="V448" s="60"/>
      <c r="W448" s="17"/>
      <c r="X448" s="14"/>
      <c r="Y448" s="34"/>
      <c r="Z448" s="48"/>
      <c r="AA448" s="49"/>
      <c r="AB448" s="37"/>
    </row>
    <row r="449" spans="2:28" ht="13.5">
      <c r="B449" s="38"/>
      <c r="C449" s="16" t="s">
        <v>2</v>
      </c>
      <c r="D449" s="102"/>
      <c r="E449" s="40" t="s">
        <v>31</v>
      </c>
      <c r="F449" s="97">
        <v>42.4</v>
      </c>
      <c r="G449" s="12">
        <f>R449</f>
        <v>0</v>
      </c>
      <c r="H449" s="19">
        <f>IF(E449="","",ROUNDDOWN(+F449*G449,0))</f>
        <v>0</v>
      </c>
      <c r="I449" s="89">
        <f>IF(G449=0,,IF(MIN(T449,V449)=T449,S449,IF(MIN(T449,V449)=V449,U449,)))</f>
        <v>0</v>
      </c>
      <c r="J449" s="16"/>
      <c r="K449" s="20"/>
      <c r="N449" s="42">
        <f>IF(B449="","",+B449)</f>
      </c>
      <c r="O449" s="16" t="str">
        <f>IF(C449="","",+C449)</f>
        <v>塗膜防水</v>
      </c>
      <c r="P449" s="39">
        <f>IF(D449="","",+D449)</f>
      </c>
      <c r="Q449" s="40" t="str">
        <f>IF(E449="","",+E449)</f>
        <v>㎡</v>
      </c>
      <c r="R449" s="19">
        <f>IF(Q449="","",MIN(T449:AB449))</f>
        <v>0</v>
      </c>
      <c r="S449" s="44"/>
      <c r="T449" s="19"/>
      <c r="U449" s="51"/>
      <c r="V449" s="12"/>
      <c r="W449" s="19"/>
      <c r="X449" s="12"/>
      <c r="Y449" s="45"/>
      <c r="Z449" s="15"/>
      <c r="AA449" s="46"/>
      <c r="AB449" s="47"/>
    </row>
    <row r="450" spans="2:28" ht="13.5">
      <c r="B450" s="25"/>
      <c r="C450" s="11"/>
      <c r="D450" s="101"/>
      <c r="E450" s="27"/>
      <c r="F450" s="96"/>
      <c r="G450" s="14"/>
      <c r="H450" s="17"/>
      <c r="I450" s="11">
        <f>IF(G451=0,,IF(MIN(T451,V451)=T451,S450,IF(MIN(T451,V451)=V451,U450,)))</f>
        <v>0</v>
      </c>
      <c r="J450" s="11"/>
      <c r="K450" s="18"/>
      <c r="N450" s="29"/>
      <c r="O450" s="11"/>
      <c r="P450" s="26"/>
      <c r="Q450" s="30"/>
      <c r="R450" s="17"/>
      <c r="S450" s="58"/>
      <c r="T450" s="57"/>
      <c r="U450" s="59"/>
      <c r="V450" s="60"/>
      <c r="W450" s="17"/>
      <c r="X450" s="14"/>
      <c r="Y450" s="34"/>
      <c r="Z450" s="48"/>
      <c r="AA450" s="49"/>
      <c r="AB450" s="37"/>
    </row>
    <row r="451" spans="2:28" ht="13.5">
      <c r="B451" s="52"/>
      <c r="C451" s="16" t="s">
        <v>3</v>
      </c>
      <c r="D451" s="102"/>
      <c r="E451" s="40" t="s">
        <v>32</v>
      </c>
      <c r="F451" s="97">
        <v>27.8</v>
      </c>
      <c r="G451" s="12">
        <f>R451</f>
        <v>0</v>
      </c>
      <c r="H451" s="19">
        <f>IF(E451="","",ROUNDDOWN(+F451*G451,0))</f>
        <v>0</v>
      </c>
      <c r="I451" s="89">
        <f>IF(G451=0,,IF(MIN(T451,V451)=T451,S451,IF(MIN(T451,V451)=V451,U451,)))</f>
        <v>0</v>
      </c>
      <c r="J451" s="16"/>
      <c r="K451" s="20"/>
      <c r="N451" s="42">
        <f>IF(B451="","",+B451)</f>
      </c>
      <c r="O451" s="16" t="str">
        <f>IF(C451="","",+C451)</f>
        <v>手摺取合ｼｰﾘﾝｸﾞ</v>
      </c>
      <c r="P451" s="39">
        <f>IF(D451="","",+D451)</f>
      </c>
      <c r="Q451" s="40" t="str">
        <f>IF(E451="","",+E451)</f>
        <v>ｍ</v>
      </c>
      <c r="R451" s="19">
        <f>IF(Q451="","",MIN(T451:AB451))</f>
        <v>0</v>
      </c>
      <c r="S451" s="44"/>
      <c r="T451" s="19"/>
      <c r="U451" s="51"/>
      <c r="V451" s="12"/>
      <c r="W451" s="19"/>
      <c r="X451" s="12"/>
      <c r="Y451" s="45"/>
      <c r="Z451" s="15"/>
      <c r="AA451" s="46"/>
      <c r="AB451" s="47"/>
    </row>
    <row r="452" spans="2:28" ht="13.5">
      <c r="B452" s="25"/>
      <c r="C452" s="11"/>
      <c r="D452" s="101"/>
      <c r="E452" s="27"/>
      <c r="F452" s="96"/>
      <c r="G452" s="14"/>
      <c r="H452" s="17"/>
      <c r="I452" s="11">
        <f>IF(G453=0,,IF(MIN(T453,V453)=T453,S452,IF(MIN(T453,V453)=V453,U452,)))</f>
        <v>0</v>
      </c>
      <c r="J452" s="11"/>
      <c r="K452" s="18"/>
      <c r="N452" s="29"/>
      <c r="O452" s="11"/>
      <c r="P452" s="26"/>
      <c r="Q452" s="30"/>
      <c r="R452" s="17"/>
      <c r="S452" s="58"/>
      <c r="T452" s="57"/>
      <c r="U452" s="59"/>
      <c r="V452" s="60"/>
      <c r="W452" s="17"/>
      <c r="X452" s="14"/>
      <c r="Y452" s="34"/>
      <c r="Z452" s="48"/>
      <c r="AA452" s="49"/>
      <c r="AB452" s="37"/>
    </row>
    <row r="453" spans="2:28" ht="13.5">
      <c r="B453" s="52"/>
      <c r="C453" s="16"/>
      <c r="D453" s="102"/>
      <c r="E453" s="40"/>
      <c r="F453" s="97"/>
      <c r="G453" s="12">
        <f>R453</f>
      </c>
      <c r="H453" s="19">
        <f>IF(E453="","",ROUNDDOWN(+F453*G453,0))</f>
      </c>
      <c r="I453" s="89">
        <f>IF(G453=0,,IF(MIN(T453,V453)=T453,S453,IF(MIN(T453,V453)=V453,U453,)))</f>
        <v>0</v>
      </c>
      <c r="J453" s="16"/>
      <c r="K453" s="20"/>
      <c r="N453" s="42">
        <f>IF(B453="","",+B453)</f>
      </c>
      <c r="O453" s="16">
        <f>IF(C453="","",+C453)</f>
      </c>
      <c r="P453" s="39">
        <f>IF(D453="","",+D453)</f>
      </c>
      <c r="Q453" s="40">
        <f>IF(E453="","",+E453)</f>
      </c>
      <c r="R453" s="19">
        <f>IF(Q453="","",MIN(T453:AB453))</f>
      </c>
      <c r="S453" s="44"/>
      <c r="T453" s="19"/>
      <c r="U453" s="51"/>
      <c r="V453" s="12"/>
      <c r="W453" s="19"/>
      <c r="X453" s="12"/>
      <c r="Y453" s="45"/>
      <c r="Z453" s="15"/>
      <c r="AA453" s="46"/>
      <c r="AB453" s="47"/>
    </row>
    <row r="454" spans="2:28" ht="13.5">
      <c r="B454" s="25"/>
      <c r="C454" s="11"/>
      <c r="D454" s="101"/>
      <c r="E454" s="27"/>
      <c r="F454" s="96"/>
      <c r="G454" s="14"/>
      <c r="H454" s="17"/>
      <c r="I454" s="11">
        <f>IF(G455=0,,IF(MIN(T455,V455)=T455,S454,IF(MIN(T455,V455)=V455,U454,)))</f>
        <v>0</v>
      </c>
      <c r="J454" s="11"/>
      <c r="K454" s="18"/>
      <c r="N454" s="29"/>
      <c r="O454" s="11"/>
      <c r="P454" s="26"/>
      <c r="Q454" s="30"/>
      <c r="R454" s="17"/>
      <c r="S454" s="58"/>
      <c r="T454" s="57"/>
      <c r="U454" s="59"/>
      <c r="V454" s="60"/>
      <c r="W454" s="17"/>
      <c r="X454" s="14"/>
      <c r="Y454" s="34"/>
      <c r="Z454" s="48"/>
      <c r="AA454" s="49"/>
      <c r="AB454" s="37"/>
    </row>
    <row r="455" spans="2:28" ht="13.5">
      <c r="B455" s="52"/>
      <c r="C455" s="16"/>
      <c r="D455" s="102"/>
      <c r="E455" s="40"/>
      <c r="F455" s="97"/>
      <c r="G455" s="12">
        <f>R455</f>
      </c>
      <c r="H455" s="19">
        <f>IF(E455="","",ROUNDDOWN(+F455*G455,0))</f>
      </c>
      <c r="I455" s="89">
        <f>IF(G455=0,,IF(MIN(T455,V455)=T455,S455,IF(MIN(T455,V455)=V455,U455,)))</f>
        <v>0</v>
      </c>
      <c r="J455" s="16"/>
      <c r="K455" s="20"/>
      <c r="N455" s="42">
        <f>IF(B455="","",+B455)</f>
      </c>
      <c r="O455" s="16">
        <f>IF(C455="","",+C455)</f>
      </c>
      <c r="P455" s="39">
        <f>IF(D455="","",+D455)</f>
      </c>
      <c r="Q455" s="40">
        <f>IF(E455="","",+E455)</f>
      </c>
      <c r="R455" s="19">
        <f>IF(Q455="","",MIN(T455:AB455))</f>
      </c>
      <c r="S455" s="44"/>
      <c r="T455" s="19"/>
      <c r="U455" s="51"/>
      <c r="V455" s="12"/>
      <c r="W455" s="19"/>
      <c r="X455" s="12"/>
      <c r="Y455" s="45"/>
      <c r="Z455" s="15"/>
      <c r="AA455" s="46"/>
      <c r="AB455" s="47"/>
    </row>
    <row r="456" spans="2:28" ht="13.5">
      <c r="B456" s="25"/>
      <c r="C456" s="11"/>
      <c r="D456" s="101"/>
      <c r="E456" s="27"/>
      <c r="F456" s="28"/>
      <c r="G456" s="14"/>
      <c r="H456" s="17"/>
      <c r="I456" s="11">
        <f>IF(G457=0,,IF(MIN(T457,V457)=T457,S456,IF(MIN(T457,V457)=V457,U456,)))</f>
        <v>0</v>
      </c>
      <c r="J456" s="11"/>
      <c r="K456" s="18"/>
      <c r="N456" s="29"/>
      <c r="O456" s="11"/>
      <c r="P456" s="26"/>
      <c r="Q456" s="30"/>
      <c r="R456" s="17"/>
      <c r="S456" s="31"/>
      <c r="T456" s="17"/>
      <c r="U456" s="33"/>
      <c r="V456" s="14"/>
      <c r="W456" s="17"/>
      <c r="X456" s="14"/>
      <c r="Y456" s="34"/>
      <c r="Z456" s="48"/>
      <c r="AA456" s="49"/>
      <c r="AB456" s="37"/>
    </row>
    <row r="457" spans="2:28" ht="13.5">
      <c r="B457" s="52"/>
      <c r="C457" s="16"/>
      <c r="D457" s="102"/>
      <c r="E457" s="40"/>
      <c r="F457" s="84"/>
      <c r="G457" s="12">
        <f>R457</f>
      </c>
      <c r="H457" s="19">
        <f>IF(E457="","",ROUNDDOWN(+F457*G457,0))</f>
      </c>
      <c r="I457" s="89">
        <f>IF(G457=0,,IF(MIN(T457,V457)=T457,S457,IF(MIN(T457,V457)=V457,U457,)))</f>
        <v>0</v>
      </c>
      <c r="J457" s="16"/>
      <c r="K457" s="20"/>
      <c r="N457" s="42">
        <f>IF(B457="","",+B457)</f>
      </c>
      <c r="O457" s="16">
        <f>IF(C457="","",+C457)</f>
      </c>
      <c r="P457" s="39">
        <f>IF(D457="","",+D457)</f>
      </c>
      <c r="Q457" s="40">
        <f>IF(E457="","",+E457)</f>
      </c>
      <c r="R457" s="19">
        <f>IF(Q457="","",MIN(T457:AB457))</f>
      </c>
      <c r="S457" s="44"/>
      <c r="T457" s="19"/>
      <c r="U457" s="51"/>
      <c r="V457" s="12"/>
      <c r="W457" s="19"/>
      <c r="X457" s="12"/>
      <c r="Y457" s="45"/>
      <c r="Z457" s="15"/>
      <c r="AA457" s="46"/>
      <c r="AB457" s="47"/>
    </row>
    <row r="458" spans="2:28" ht="13.5">
      <c r="B458" s="25"/>
      <c r="C458" s="11"/>
      <c r="D458" s="101"/>
      <c r="E458" s="27"/>
      <c r="F458" s="28"/>
      <c r="G458" s="14"/>
      <c r="H458" s="17"/>
      <c r="I458" s="11">
        <f>IF(G459=0,,IF(MIN(T459,V459)=T459,S458,IF(MIN(T459,V459)=V459,U458,)))</f>
        <v>0</v>
      </c>
      <c r="J458" s="11"/>
      <c r="K458" s="18"/>
      <c r="N458" s="29"/>
      <c r="O458" s="11"/>
      <c r="P458" s="26"/>
      <c r="Q458" s="30"/>
      <c r="R458" s="17"/>
      <c r="S458" s="31"/>
      <c r="T458" s="17"/>
      <c r="U458" s="33"/>
      <c r="V458" s="14"/>
      <c r="W458" s="17"/>
      <c r="X458" s="14"/>
      <c r="Y458" s="34"/>
      <c r="Z458" s="48"/>
      <c r="AA458" s="49"/>
      <c r="AB458" s="37"/>
    </row>
    <row r="459" spans="2:28" ht="13.5">
      <c r="B459" s="52"/>
      <c r="C459" s="16"/>
      <c r="D459" s="102"/>
      <c r="E459" s="40"/>
      <c r="F459" s="84"/>
      <c r="G459" s="12">
        <f>R459</f>
      </c>
      <c r="H459" s="19">
        <f>IF(E459="","",ROUNDDOWN(+F459*G459,0))</f>
      </c>
      <c r="I459" s="89">
        <f>IF(G459=0,,IF(MIN(T459,V459)=T459,S459,IF(MIN(T459,V459)=V459,U459,)))</f>
        <v>0</v>
      </c>
      <c r="J459" s="16"/>
      <c r="K459" s="20"/>
      <c r="N459" s="42">
        <f>IF(B459="","",+B459)</f>
      </c>
      <c r="O459" s="16">
        <f>IF(C459="","",+C459)</f>
      </c>
      <c r="P459" s="39">
        <f>IF(D459="","",+D459)</f>
      </c>
      <c r="Q459" s="40">
        <f>IF(E459="","",+E459)</f>
      </c>
      <c r="R459" s="19">
        <f>IF(Q459="","",MIN(T459:AB459))</f>
      </c>
      <c r="S459" s="44"/>
      <c r="T459" s="19"/>
      <c r="U459" s="51"/>
      <c r="V459" s="12"/>
      <c r="W459" s="19"/>
      <c r="X459" s="12"/>
      <c r="Y459" s="45"/>
      <c r="Z459" s="15"/>
      <c r="AA459" s="46"/>
      <c r="AB459" s="47"/>
    </row>
    <row r="460" spans="2:28" ht="13.5">
      <c r="B460" s="25"/>
      <c r="C460" s="11"/>
      <c r="D460" s="101"/>
      <c r="E460" s="27"/>
      <c r="F460" s="28"/>
      <c r="G460" s="14"/>
      <c r="H460" s="17"/>
      <c r="I460" s="11">
        <f>IF(G461=0,,IF(MIN(T461,V461)=T461,S460,IF(MIN(T461,V461)=V461,U460,)))</f>
        <v>0</v>
      </c>
      <c r="J460" s="11"/>
      <c r="K460" s="18"/>
      <c r="N460" s="29"/>
      <c r="O460" s="11"/>
      <c r="P460" s="26"/>
      <c r="Q460" s="30"/>
      <c r="R460" s="17"/>
      <c r="S460" s="31"/>
      <c r="T460" s="17"/>
      <c r="U460" s="33"/>
      <c r="V460" s="14"/>
      <c r="W460" s="33"/>
      <c r="X460" s="14"/>
      <c r="Y460" s="34"/>
      <c r="Z460" s="48"/>
      <c r="AA460" s="49"/>
      <c r="AB460" s="37"/>
    </row>
    <row r="461" spans="2:28" ht="13.5">
      <c r="B461" s="52"/>
      <c r="C461" s="16"/>
      <c r="D461" s="102"/>
      <c r="E461" s="40"/>
      <c r="F461" s="84"/>
      <c r="G461" s="12">
        <f>R461</f>
      </c>
      <c r="H461" s="19">
        <f>IF(E461="","",ROUNDDOWN(+F461*G461,0))</f>
      </c>
      <c r="I461" s="89">
        <f>IF(G461=0,,IF(MIN(T461,V461)=T461,S461,IF(MIN(T461,V461)=V461,U461,)))</f>
        <v>0</v>
      </c>
      <c r="J461" s="16"/>
      <c r="K461" s="20"/>
      <c r="N461" s="42">
        <f>IF(B461="","",+B461)</f>
      </c>
      <c r="O461" s="16">
        <f>IF(C461="","",+C461)</f>
      </c>
      <c r="P461" s="39">
        <f>IF(D461="","",+D461)</f>
      </c>
      <c r="Q461" s="40">
        <f>IF(E461="","",+E461)</f>
      </c>
      <c r="R461" s="19">
        <f>IF(Q461="","",MIN(T461:AB461))</f>
      </c>
      <c r="S461" s="44"/>
      <c r="T461" s="19"/>
      <c r="U461" s="51"/>
      <c r="V461" s="12"/>
      <c r="W461" s="51"/>
      <c r="X461" s="12"/>
      <c r="Y461" s="45"/>
      <c r="Z461" s="15"/>
      <c r="AA461" s="46"/>
      <c r="AB461" s="47"/>
    </row>
    <row r="462" spans="2:28" ht="13.5">
      <c r="B462" s="25"/>
      <c r="C462" s="11"/>
      <c r="D462" s="101"/>
      <c r="E462" s="27"/>
      <c r="F462" s="28"/>
      <c r="G462" s="14"/>
      <c r="H462" s="17"/>
      <c r="I462" s="11">
        <f>IF(G463=0,,IF(MIN(T463,V463)=T463,S462,IF(MIN(T463,V463)=V463,U462,)))</f>
        <v>0</v>
      </c>
      <c r="J462" s="11"/>
      <c r="K462" s="18"/>
      <c r="N462" s="29"/>
      <c r="O462" s="11"/>
      <c r="P462" s="26"/>
      <c r="Q462" s="30"/>
      <c r="R462" s="17"/>
      <c r="S462" s="31"/>
      <c r="T462" s="17"/>
      <c r="U462" s="33"/>
      <c r="V462" s="14"/>
      <c r="W462" s="57"/>
      <c r="X462" s="60"/>
      <c r="Y462" s="61"/>
      <c r="Z462" s="62"/>
      <c r="AA462" s="63"/>
      <c r="AB462" s="64"/>
    </row>
    <row r="463" spans="2:28" ht="13.5">
      <c r="B463" s="52"/>
      <c r="C463" s="16"/>
      <c r="D463" s="102"/>
      <c r="E463" s="40"/>
      <c r="F463" s="84"/>
      <c r="G463" s="12">
        <f>R463</f>
      </c>
      <c r="H463" s="19">
        <f>IF(E463="","",ROUNDDOWN(+F463*G463,0))</f>
      </c>
      <c r="I463" s="89">
        <f>IF(G463=0,,IF(MIN(T463,V463)=T463,S463,IF(MIN(T463,V463)=V463,U463,)))</f>
        <v>0</v>
      </c>
      <c r="J463" s="16"/>
      <c r="K463" s="20"/>
      <c r="N463" s="42">
        <f>IF(B463="","",+B463)</f>
      </c>
      <c r="O463" s="16">
        <f>IF(C463="","",+C463)</f>
      </c>
      <c r="P463" s="39">
        <f>IF(D463="","",+D463)</f>
      </c>
      <c r="Q463" s="40">
        <f>IF(E463="","",+E463)</f>
      </c>
      <c r="R463" s="19">
        <f>IF(Q463="","",MIN(T463:AB463))</f>
      </c>
      <c r="S463" s="44"/>
      <c r="T463" s="19"/>
      <c r="U463" s="51"/>
      <c r="V463" s="12"/>
      <c r="W463" s="19"/>
      <c r="X463" s="12"/>
      <c r="Y463" s="45"/>
      <c r="Z463" s="15"/>
      <c r="AA463" s="46"/>
      <c r="AB463" s="47"/>
    </row>
    <row r="464" spans="2:28" ht="13.5">
      <c r="B464" s="25"/>
      <c r="C464" s="11"/>
      <c r="D464" s="101"/>
      <c r="E464" s="27"/>
      <c r="F464" s="28"/>
      <c r="G464" s="14"/>
      <c r="H464" s="17"/>
      <c r="I464" s="11">
        <f>IF(G465=0,,IF(MIN(T465,V465)=T465,S464,IF(MIN(T465,V465)=V465,U464,)))</f>
        <v>0</v>
      </c>
      <c r="J464" s="11"/>
      <c r="K464" s="18"/>
      <c r="N464" s="53"/>
      <c r="O464" s="54"/>
      <c r="P464" s="55"/>
      <c r="Q464" s="56"/>
      <c r="R464" s="57"/>
      <c r="S464" s="58"/>
      <c r="T464" s="57"/>
      <c r="U464" s="59"/>
      <c r="V464" s="60"/>
      <c r="W464" s="17"/>
      <c r="X464" s="14"/>
      <c r="Y464" s="34"/>
      <c r="Z464" s="48"/>
      <c r="AA464" s="49"/>
      <c r="AB464" s="37"/>
    </row>
    <row r="465" spans="2:28" ht="13.5">
      <c r="B465" s="52"/>
      <c r="C465" s="16"/>
      <c r="D465" s="102"/>
      <c r="E465" s="40"/>
      <c r="F465" s="84"/>
      <c r="G465" s="12">
        <f>R465</f>
      </c>
      <c r="H465" s="19">
        <f>IF(E465="","",ROUNDDOWN(+F465*G465,0))</f>
      </c>
      <c r="I465" s="89">
        <f>IF(G465=0,,IF(MIN(T465,V465)=T465,S465,IF(MIN(T465,V465)=V465,U465,)))</f>
        <v>0</v>
      </c>
      <c r="J465" s="16"/>
      <c r="K465" s="20"/>
      <c r="N465" s="42">
        <f>IF(B465="","",+B465)</f>
      </c>
      <c r="O465" s="16">
        <f>IF(C465="","",+C465)</f>
      </c>
      <c r="P465" s="39">
        <f>IF(D465="","",+D465)</f>
      </c>
      <c r="Q465" s="40">
        <f>IF(E465="","",+E465)</f>
      </c>
      <c r="R465" s="19">
        <f>IF(Q465="","",MIN(T465:AB465))</f>
      </c>
      <c r="S465" s="44"/>
      <c r="T465" s="19"/>
      <c r="U465" s="51"/>
      <c r="V465" s="12"/>
      <c r="W465" s="19"/>
      <c r="X465" s="12"/>
      <c r="Y465" s="45"/>
      <c r="Z465" s="15"/>
      <c r="AA465" s="46"/>
      <c r="AB465" s="47"/>
    </row>
    <row r="466" spans="2:28" ht="13.5">
      <c r="B466" s="25"/>
      <c r="C466" s="11"/>
      <c r="D466" s="101"/>
      <c r="E466" s="27"/>
      <c r="F466" s="28"/>
      <c r="G466" s="14"/>
      <c r="H466" s="17"/>
      <c r="I466" s="11">
        <f>IF(G467=0,,IF(MIN(T467,V467)=T467,S466,IF(MIN(T467,V467)=V467,U466,)))</f>
        <v>0</v>
      </c>
      <c r="J466" s="11"/>
      <c r="K466" s="18"/>
      <c r="N466" s="29"/>
      <c r="O466" s="11"/>
      <c r="P466" s="26"/>
      <c r="Q466" s="30"/>
      <c r="R466" s="17"/>
      <c r="S466" s="58"/>
      <c r="T466" s="57"/>
      <c r="U466" s="59"/>
      <c r="V466" s="14"/>
      <c r="W466" s="17"/>
      <c r="X466" s="14"/>
      <c r="Y466" s="34"/>
      <c r="Z466" s="48"/>
      <c r="AA466" s="49"/>
      <c r="AB466" s="37"/>
    </row>
    <row r="467" spans="2:28" ht="13.5">
      <c r="B467" s="52"/>
      <c r="C467" s="16"/>
      <c r="D467" s="102"/>
      <c r="E467" s="40"/>
      <c r="F467" s="84"/>
      <c r="G467" s="12">
        <f>R467</f>
      </c>
      <c r="H467" s="19">
        <f>IF(E467="","",ROUNDDOWN(+F467*G467,0))</f>
      </c>
      <c r="I467" s="89">
        <f>IF(G467=0,,IF(MIN(T467,V467)=T467,S467,IF(MIN(T467,V467)=V467,U467,)))</f>
        <v>0</v>
      </c>
      <c r="J467" s="16"/>
      <c r="K467" s="20"/>
      <c r="N467" s="42">
        <f>IF(B467="","",+B467)</f>
      </c>
      <c r="O467" s="16">
        <f>IF(C467="","",+C467)</f>
      </c>
      <c r="P467" s="39">
        <f>IF(D467="","",+D467)</f>
      </c>
      <c r="Q467" s="40">
        <f>IF(E467="","",+E467)</f>
      </c>
      <c r="R467" s="19">
        <f>IF(Q467="","",MIN(T467:AB467))</f>
      </c>
      <c r="S467" s="44"/>
      <c r="T467" s="19"/>
      <c r="U467" s="51"/>
      <c r="V467" s="12"/>
      <c r="W467" s="19"/>
      <c r="X467" s="12"/>
      <c r="Y467" s="45"/>
      <c r="Z467" s="15"/>
      <c r="AA467" s="46"/>
      <c r="AB467" s="47"/>
    </row>
    <row r="468" spans="2:28" ht="13.5">
      <c r="B468" s="25"/>
      <c r="C468" s="11"/>
      <c r="D468" s="101"/>
      <c r="E468" s="27"/>
      <c r="F468" s="28"/>
      <c r="G468" s="14"/>
      <c r="H468" s="17"/>
      <c r="I468" s="11">
        <f>IF(G469=0,,IF(MIN(T469,V469)=T469,S468,IF(MIN(T469,V469)=V469,U468,)))</f>
        <v>0</v>
      </c>
      <c r="J468" s="11"/>
      <c r="K468" s="18"/>
      <c r="N468" s="53"/>
      <c r="O468" s="54"/>
      <c r="P468" s="55"/>
      <c r="Q468" s="56"/>
      <c r="R468" s="57"/>
      <c r="S468" s="58"/>
      <c r="T468" s="57"/>
      <c r="U468" s="59"/>
      <c r="V468" s="60"/>
      <c r="W468" s="17"/>
      <c r="X468" s="14"/>
      <c r="Y468" s="34"/>
      <c r="Z468" s="48"/>
      <c r="AA468" s="49"/>
      <c r="AB468" s="37"/>
    </row>
    <row r="469" spans="2:28" ht="13.5">
      <c r="B469" s="52"/>
      <c r="C469" s="16"/>
      <c r="D469" s="102"/>
      <c r="E469" s="40"/>
      <c r="F469" s="84"/>
      <c r="G469" s="12">
        <f>R469</f>
      </c>
      <c r="H469" s="19">
        <f>IF(E469="","",ROUNDDOWN(+F469*G469,0))</f>
      </c>
      <c r="I469" s="89">
        <f>IF(G469=0,,IF(MIN(T469,V469)=T469,S469,IF(MIN(T469,V469)=V469,U469,)))</f>
        <v>0</v>
      </c>
      <c r="J469" s="16"/>
      <c r="K469" s="20"/>
      <c r="N469" s="42">
        <f>IF(B469="","",+B469)</f>
      </c>
      <c r="O469" s="16">
        <f>IF(C469="","",+C469)</f>
      </c>
      <c r="P469" s="39">
        <f>IF(D469="","",+D469)</f>
      </c>
      <c r="Q469" s="40">
        <f>IF(E469="","",+E469)</f>
      </c>
      <c r="R469" s="19">
        <f>IF(Q469="","",MIN(T469:AB469))</f>
      </c>
      <c r="S469" s="44"/>
      <c r="T469" s="19"/>
      <c r="U469" s="51"/>
      <c r="V469" s="12"/>
      <c r="W469" s="19"/>
      <c r="X469" s="12"/>
      <c r="Y469" s="45"/>
      <c r="Z469" s="15"/>
      <c r="AA469" s="46"/>
      <c r="AB469" s="47"/>
    </row>
    <row r="470" spans="2:28" ht="13.5">
      <c r="B470" s="25"/>
      <c r="C470" s="11"/>
      <c r="D470" s="101"/>
      <c r="E470" s="27"/>
      <c r="F470" s="28"/>
      <c r="G470" s="14"/>
      <c r="H470" s="17"/>
      <c r="I470" s="11">
        <f>IF(G471=0,,IF(MIN(T471,V471)=T471,S470,IF(MIN(T471,V471)=V471,U470,)))</f>
        <v>0</v>
      </c>
      <c r="J470" s="11"/>
      <c r="K470" s="18"/>
      <c r="N470" s="29"/>
      <c r="O470" s="11"/>
      <c r="P470" s="26"/>
      <c r="Q470" s="30"/>
      <c r="R470" s="17"/>
      <c r="S470" s="31"/>
      <c r="T470" s="17"/>
      <c r="U470" s="33"/>
      <c r="V470" s="14"/>
      <c r="W470" s="17"/>
      <c r="X470" s="14"/>
      <c r="Y470" s="34"/>
      <c r="Z470" s="48"/>
      <c r="AA470" s="49"/>
      <c r="AB470" s="37"/>
    </row>
    <row r="471" spans="2:28" ht="13.5">
      <c r="B471" s="52"/>
      <c r="C471" s="16"/>
      <c r="D471" s="102"/>
      <c r="E471" s="40"/>
      <c r="F471" s="84"/>
      <c r="G471" s="12">
        <f>R471</f>
      </c>
      <c r="H471" s="19">
        <f>IF(E471="","",ROUNDDOWN(+F471*G471,0))</f>
      </c>
      <c r="I471" s="89">
        <f>IF(G471=0,,IF(MIN(T471,V471)=T471,S471,IF(MIN(T471,V471)=V471,U471,)))</f>
        <v>0</v>
      </c>
      <c r="J471" s="16"/>
      <c r="K471" s="20"/>
      <c r="N471" s="42">
        <f>IF(B471="","",+B471)</f>
      </c>
      <c r="O471" s="16">
        <f>IF(C471="","",+C471)</f>
      </c>
      <c r="P471" s="39">
        <f>IF(D471="","",+D471)</f>
      </c>
      <c r="Q471" s="40">
        <f>IF(E471="","",+E471)</f>
      </c>
      <c r="R471" s="19">
        <f>IF(Q471="","",MIN(T471:AB471))</f>
      </c>
      <c r="S471" s="44"/>
      <c r="T471" s="19"/>
      <c r="U471" s="51"/>
      <c r="V471" s="12"/>
      <c r="W471" s="19"/>
      <c r="X471" s="12"/>
      <c r="Y471" s="45"/>
      <c r="Z471" s="15"/>
      <c r="AA471" s="46"/>
      <c r="AB471" s="47"/>
    </row>
    <row r="472" spans="2:28" ht="13.5">
      <c r="B472" s="25"/>
      <c r="C472" s="11"/>
      <c r="D472" s="101"/>
      <c r="E472" s="27"/>
      <c r="F472" s="28"/>
      <c r="G472" s="14"/>
      <c r="H472" s="17"/>
      <c r="I472" s="11">
        <f>IF(G473=0,,IF(MIN(T473,V473)=T473,S472,IF(MIN(T473,V473)=V473,U472,)))</f>
        <v>0</v>
      </c>
      <c r="J472" s="11"/>
      <c r="K472" s="18"/>
      <c r="N472" s="29"/>
      <c r="O472" s="11"/>
      <c r="P472" s="26"/>
      <c r="Q472" s="30"/>
      <c r="R472" s="17"/>
      <c r="S472" s="31"/>
      <c r="T472" s="17"/>
      <c r="U472" s="33"/>
      <c r="V472" s="14"/>
      <c r="W472" s="17"/>
      <c r="X472" s="14"/>
      <c r="Y472" s="34"/>
      <c r="Z472" s="48"/>
      <c r="AA472" s="49"/>
      <c r="AB472" s="37"/>
    </row>
    <row r="473" spans="2:28" ht="13.5">
      <c r="B473" s="52"/>
      <c r="C473" s="16"/>
      <c r="D473" s="102"/>
      <c r="E473" s="40"/>
      <c r="F473" s="41"/>
      <c r="G473" s="12">
        <f>R473</f>
      </c>
      <c r="H473" s="19">
        <f>IF(E473="","",ROUNDDOWN(+F473*G473,0))</f>
      </c>
      <c r="I473" s="89">
        <f>IF(G473=0,,IF(MIN(T473,V473)=T473,S473,IF(MIN(T473,V473)=V473,U473,)))</f>
        <v>0</v>
      </c>
      <c r="J473" s="16"/>
      <c r="K473" s="20"/>
      <c r="N473" s="42">
        <f>IF(B473="","",+B473)</f>
      </c>
      <c r="O473" s="16">
        <f>IF(C473="","",+C473)</f>
      </c>
      <c r="P473" s="39">
        <f>IF(D473="","",+D473)</f>
      </c>
      <c r="Q473" s="40">
        <f>IF(E473="","",+E473)</f>
      </c>
      <c r="R473" s="19">
        <f>IF(Q473="","",MIN(T473:AB473))</f>
      </c>
      <c r="S473" s="44"/>
      <c r="T473" s="19"/>
      <c r="U473" s="51"/>
      <c r="V473" s="12"/>
      <c r="W473" s="19"/>
      <c r="X473" s="12"/>
      <c r="Y473" s="45"/>
      <c r="Z473" s="15"/>
      <c r="AA473" s="46"/>
      <c r="AB473" s="47"/>
    </row>
    <row r="474" spans="2:28" ht="13.5">
      <c r="B474" s="25"/>
      <c r="C474" s="11"/>
      <c r="D474" s="101"/>
      <c r="E474" s="27"/>
      <c r="F474" s="28"/>
      <c r="G474" s="14"/>
      <c r="H474" s="17"/>
      <c r="I474" s="11">
        <f>IF(G475=0,,IF(MIN(T475,V475)=T475,S474,IF(MIN(T475,V475)=V475,U474,)))</f>
        <v>0</v>
      </c>
      <c r="J474" s="11"/>
      <c r="K474" s="18"/>
      <c r="N474" s="29"/>
      <c r="O474" s="11"/>
      <c r="P474" s="26"/>
      <c r="Q474" s="30"/>
      <c r="R474" s="17"/>
      <c r="S474" s="31"/>
      <c r="T474" s="17"/>
      <c r="U474" s="33"/>
      <c r="V474" s="14"/>
      <c r="W474" s="17"/>
      <c r="X474" s="14"/>
      <c r="Y474" s="34"/>
      <c r="Z474" s="48"/>
      <c r="AA474" s="49"/>
      <c r="AB474" s="37"/>
    </row>
    <row r="475" spans="2:28" ht="13.5">
      <c r="B475" s="52"/>
      <c r="C475" s="16"/>
      <c r="D475" s="102"/>
      <c r="E475" s="40"/>
      <c r="F475" s="41"/>
      <c r="G475" s="12">
        <f>R475</f>
      </c>
      <c r="H475" s="19">
        <f>IF(E475="","",ROUNDDOWN(+F475*G475,0))</f>
      </c>
      <c r="I475" s="89">
        <f>IF(G475=0,,IF(MIN(T475,V475)=T475,S475,IF(MIN(T475,V475)=V475,U475,)))</f>
        <v>0</v>
      </c>
      <c r="J475" s="16"/>
      <c r="K475" s="20"/>
      <c r="N475" s="42">
        <f>IF(B475="","",+B475)</f>
      </c>
      <c r="O475" s="16">
        <f>IF(C475="","",+C475)</f>
      </c>
      <c r="P475" s="39">
        <f>IF(D475="","",+D475)</f>
      </c>
      <c r="Q475" s="40">
        <f>IF(E475="","",+E475)</f>
      </c>
      <c r="R475" s="19">
        <f>IF(Q475="","",MIN(T475:AB475))</f>
      </c>
      <c r="S475" s="44"/>
      <c r="T475" s="19"/>
      <c r="U475" s="51"/>
      <c r="V475" s="12"/>
      <c r="W475" s="19"/>
      <c r="X475" s="12"/>
      <c r="Y475" s="45"/>
      <c r="Z475" s="15"/>
      <c r="AA475" s="46"/>
      <c r="AB475" s="47"/>
    </row>
    <row r="476" spans="2:28" ht="13.5">
      <c r="B476" s="25"/>
      <c r="C476" s="11"/>
      <c r="D476" s="101"/>
      <c r="E476" s="27"/>
      <c r="F476" s="28"/>
      <c r="G476" s="14"/>
      <c r="H476" s="17"/>
      <c r="I476" s="11"/>
      <c r="J476" s="11"/>
      <c r="K476" s="18"/>
      <c r="N476" s="29"/>
      <c r="O476" s="11"/>
      <c r="P476" s="26"/>
      <c r="Q476" s="30"/>
      <c r="R476" s="17"/>
      <c r="S476" s="31"/>
      <c r="T476" s="17"/>
      <c r="U476" s="33"/>
      <c r="V476" s="14"/>
      <c r="W476" s="17"/>
      <c r="X476" s="14"/>
      <c r="Y476" s="34"/>
      <c r="Z476" s="48"/>
      <c r="AA476" s="49"/>
      <c r="AB476" s="37"/>
    </row>
    <row r="477" spans="2:28" ht="13.5">
      <c r="B477" s="52"/>
      <c r="C477" s="16" t="s">
        <v>58</v>
      </c>
      <c r="D477" s="102"/>
      <c r="E477" s="40"/>
      <c r="F477" s="41"/>
      <c r="G477" s="12"/>
      <c r="H477" s="19">
        <f>SUM(H446:H475)</f>
        <v>0</v>
      </c>
      <c r="I477" s="16"/>
      <c r="J477" s="16"/>
      <c r="K477" s="20"/>
      <c r="N477" s="42">
        <f>IF(B477="","",+B477)</f>
      </c>
      <c r="O477" s="16" t="str">
        <f>IF(C477="","",+C477)</f>
        <v>小計</v>
      </c>
      <c r="P477" s="39">
        <f>IF(D477="","",+D477)</f>
      </c>
      <c r="Q477" s="40">
        <f>IF(E477="","",+E477)</f>
      </c>
      <c r="R477" s="19">
        <f>IF(Q477="","",MIN(T477:AB477))</f>
      </c>
      <c r="S477" s="44"/>
      <c r="T477" s="19"/>
      <c r="U477" s="51"/>
      <c r="V477" s="12"/>
      <c r="W477" s="19"/>
      <c r="X477" s="12"/>
      <c r="Y477" s="45"/>
      <c r="Z477" s="15"/>
      <c r="AA477" s="46"/>
      <c r="AB477" s="47"/>
    </row>
    <row r="478" spans="2:28" ht="13.5">
      <c r="B478" s="25"/>
      <c r="C478" s="11"/>
      <c r="D478" s="101"/>
      <c r="E478" s="27"/>
      <c r="F478" s="28"/>
      <c r="G478" s="14"/>
      <c r="H478" s="17"/>
      <c r="I478" s="11"/>
      <c r="J478" s="11"/>
      <c r="K478" s="18"/>
      <c r="N478" s="29"/>
      <c r="O478" s="11"/>
      <c r="P478" s="26"/>
      <c r="Q478" s="30"/>
      <c r="R478" s="17"/>
      <c r="S478" s="31"/>
      <c r="T478" s="17"/>
      <c r="U478" s="33"/>
      <c r="V478" s="14"/>
      <c r="W478" s="17"/>
      <c r="X478" s="14"/>
      <c r="Y478" s="34"/>
      <c r="Z478" s="48"/>
      <c r="AA478" s="49"/>
      <c r="AB478" s="37"/>
    </row>
    <row r="479" spans="2:28" ht="14.25" thickBot="1">
      <c r="B479" s="65"/>
      <c r="C479" s="66"/>
      <c r="D479" s="103"/>
      <c r="E479" s="68"/>
      <c r="F479" s="69"/>
      <c r="G479" s="70"/>
      <c r="H479" s="71"/>
      <c r="I479" s="66"/>
      <c r="J479" s="66"/>
      <c r="K479" s="72"/>
      <c r="N479" s="73">
        <f>IF(B479="","",+B479)</f>
      </c>
      <c r="O479" s="66">
        <f>IF(C479="","",+C479)</f>
      </c>
      <c r="P479" s="67">
        <f>IF(D479="","",+D479)</f>
      </c>
      <c r="Q479" s="68">
        <f>IF(E479="","",+E479)</f>
      </c>
      <c r="R479" s="71">
        <f>IF(Q479="","",MIN(T479:AB479))</f>
      </c>
      <c r="S479" s="74"/>
      <c r="T479" s="71"/>
      <c r="U479" s="75"/>
      <c r="V479" s="70"/>
      <c r="W479" s="71"/>
      <c r="X479" s="70"/>
      <c r="Y479" s="76"/>
      <c r="Z479" s="77"/>
      <c r="AA479" s="78"/>
      <c r="AB479" s="79"/>
    </row>
    <row r="480" spans="2:28" ht="13.5">
      <c r="B480" s="11"/>
      <c r="C480" s="11"/>
      <c r="D480" s="104"/>
      <c r="E480" s="11"/>
      <c r="F480" s="80"/>
      <c r="G480" s="11"/>
      <c r="H480" s="11"/>
      <c r="I480" s="11"/>
      <c r="J480" s="81"/>
      <c r="K480" s="82"/>
      <c r="N480" s="11"/>
      <c r="O480" s="11"/>
      <c r="P480" s="11"/>
      <c r="Q480" s="11"/>
      <c r="R480" s="11"/>
      <c r="S480" s="11"/>
      <c r="T480" s="11"/>
      <c r="U480" s="11"/>
      <c r="V480" s="11"/>
      <c r="W480" s="11"/>
      <c r="X480" s="11"/>
      <c r="Y480" s="11"/>
      <c r="Z480" s="11"/>
      <c r="AA480" s="23" t="s">
        <v>0</v>
      </c>
      <c r="AB480" s="24" t="e">
        <f>+#REF!+1</f>
        <v>#REF!</v>
      </c>
    </row>
    <row r="481" spans="10:11" ht="14.25" thickBot="1">
      <c r="J481" s="23" t="s">
        <v>0</v>
      </c>
      <c r="K481" s="24" t="e">
        <f>K441+1</f>
        <v>#REF!</v>
      </c>
    </row>
    <row r="482" spans="2:28" ht="13.5">
      <c r="B482" s="155" t="s">
        <v>50</v>
      </c>
      <c r="C482" s="151"/>
      <c r="D482" s="166" t="s">
        <v>51</v>
      </c>
      <c r="E482" s="157" t="s">
        <v>52</v>
      </c>
      <c r="F482" s="159" t="s">
        <v>56</v>
      </c>
      <c r="G482" s="157" t="s">
        <v>53</v>
      </c>
      <c r="H482" s="157" t="s">
        <v>54</v>
      </c>
      <c r="I482" s="151" t="s">
        <v>55</v>
      </c>
      <c r="J482" s="151"/>
      <c r="K482" s="152"/>
      <c r="N482" s="155" t="s">
        <v>50</v>
      </c>
      <c r="O482" s="151"/>
      <c r="P482" s="157" t="s">
        <v>51</v>
      </c>
      <c r="Q482" s="151" t="s">
        <v>52</v>
      </c>
      <c r="R482" s="157" t="s">
        <v>22</v>
      </c>
      <c r="S482" s="151" t="s">
        <v>23</v>
      </c>
      <c r="T482" s="151"/>
      <c r="U482" s="161"/>
      <c r="V482" s="163"/>
      <c r="W482" s="161"/>
      <c r="X482" s="163"/>
      <c r="Y482" s="161"/>
      <c r="Z482" s="151"/>
      <c r="AA482" s="161" t="s">
        <v>24</v>
      </c>
      <c r="AB482" s="152"/>
    </row>
    <row r="483" spans="2:28" ht="14.25" thickBot="1">
      <c r="B483" s="156"/>
      <c r="C483" s="153"/>
      <c r="D483" s="167"/>
      <c r="E483" s="158"/>
      <c r="F483" s="160"/>
      <c r="G483" s="158"/>
      <c r="H483" s="158"/>
      <c r="I483" s="153"/>
      <c r="J483" s="153"/>
      <c r="K483" s="154"/>
      <c r="N483" s="156"/>
      <c r="O483" s="153"/>
      <c r="P483" s="158"/>
      <c r="Q483" s="153"/>
      <c r="R483" s="158"/>
      <c r="S483" s="153"/>
      <c r="T483" s="153"/>
      <c r="U483" s="162"/>
      <c r="V483" s="164"/>
      <c r="W483" s="162"/>
      <c r="X483" s="164"/>
      <c r="Y483" s="162"/>
      <c r="Z483" s="153"/>
      <c r="AA483" s="162"/>
      <c r="AB483" s="154"/>
    </row>
    <row r="484" spans="2:28" ht="14.25" thickTop="1">
      <c r="B484" s="25"/>
      <c r="C484" s="11"/>
      <c r="D484" s="101"/>
      <c r="E484" s="27"/>
      <c r="F484" s="28"/>
      <c r="G484" s="14"/>
      <c r="H484" s="17"/>
      <c r="I484" s="11"/>
      <c r="J484" s="11"/>
      <c r="K484" s="18"/>
      <c r="N484" s="29"/>
      <c r="O484" s="11"/>
      <c r="P484" s="26"/>
      <c r="Q484" s="30"/>
      <c r="R484" s="17"/>
      <c r="S484" s="31"/>
      <c r="T484" s="32"/>
      <c r="U484" s="33"/>
      <c r="V484" s="14"/>
      <c r="W484" s="32"/>
      <c r="X484" s="14"/>
      <c r="Y484" s="34"/>
      <c r="Z484" s="35"/>
      <c r="AA484" s="36"/>
      <c r="AB484" s="37"/>
    </row>
    <row r="485" spans="2:28" ht="13.5">
      <c r="B485" s="85" t="s">
        <v>21</v>
      </c>
      <c r="C485" s="16" t="s">
        <v>63</v>
      </c>
      <c r="D485" s="102"/>
      <c r="E485" s="40"/>
      <c r="F485" s="41"/>
      <c r="G485" s="12"/>
      <c r="H485" s="19">
        <f>IF(E485="","",ROUNDDOWN(+F485*G485,0))</f>
      </c>
      <c r="I485" s="16"/>
      <c r="J485" s="16"/>
      <c r="K485" s="20"/>
      <c r="N485" s="42" t="str">
        <f>IF(B485="","",+B485)</f>
        <v>10）</v>
      </c>
      <c r="O485" s="16" t="str">
        <f>IF(C485="","",+C485)</f>
        <v>金属工事</v>
      </c>
      <c r="P485" s="39">
        <f>IF(D485="","",+D485)</f>
      </c>
      <c r="Q485" s="43">
        <f>IF(E485="","",+E485)</f>
      </c>
      <c r="R485" s="19"/>
      <c r="S485" s="44"/>
      <c r="T485" s="19"/>
      <c r="U485" s="51"/>
      <c r="V485" s="12"/>
      <c r="W485" s="19"/>
      <c r="X485" s="12"/>
      <c r="Y485" s="45"/>
      <c r="Z485" s="15"/>
      <c r="AA485" s="46"/>
      <c r="AB485" s="47"/>
    </row>
    <row r="486" spans="2:28" ht="13.5">
      <c r="B486" s="25"/>
      <c r="C486" s="11"/>
      <c r="D486" s="101"/>
      <c r="E486" s="27"/>
      <c r="F486" s="96"/>
      <c r="G486" s="14"/>
      <c r="H486" s="17"/>
      <c r="I486" s="11"/>
      <c r="J486" s="11"/>
      <c r="K486" s="18"/>
      <c r="N486" s="29"/>
      <c r="O486" s="11"/>
      <c r="P486" s="26"/>
      <c r="Q486" s="30"/>
      <c r="R486" s="17"/>
      <c r="S486" s="31"/>
      <c r="T486" s="17"/>
      <c r="U486" s="33"/>
      <c r="V486" s="14"/>
      <c r="W486" s="17"/>
      <c r="X486" s="14"/>
      <c r="Y486" s="34"/>
      <c r="Z486" s="48"/>
      <c r="AA486" s="49"/>
      <c r="AB486" s="37"/>
    </row>
    <row r="487" spans="2:28" ht="13.5">
      <c r="B487" s="38"/>
      <c r="C487" s="16" t="s">
        <v>20</v>
      </c>
      <c r="D487" s="102"/>
      <c r="E487" s="40"/>
      <c r="F487" s="97"/>
      <c r="G487" s="12">
        <f>R487</f>
      </c>
      <c r="H487" s="19">
        <f>IF(E487="","",ROUNDDOWN(+F487*G487,0))</f>
      </c>
      <c r="I487" s="94"/>
      <c r="J487" s="16"/>
      <c r="K487" s="20"/>
      <c r="N487" s="42">
        <f>IF(B487="","",+B487)</f>
      </c>
      <c r="O487" s="16" t="str">
        <f>IF(C487="","",+C487)</f>
        <v>(外部)</v>
      </c>
      <c r="P487" s="39">
        <f>IF(D487="","",+D487)</f>
      </c>
      <c r="Q487" s="40">
        <f>IF(E487="","",+E487)</f>
      </c>
      <c r="R487" s="19">
        <f>IF(Q487="","",MIN(T487:AB487))</f>
      </c>
      <c r="S487" s="44"/>
      <c r="T487" s="19"/>
      <c r="U487" s="51"/>
      <c r="V487" s="12"/>
      <c r="W487" s="19"/>
      <c r="X487" s="12"/>
      <c r="Y487" s="45"/>
      <c r="Z487" s="15"/>
      <c r="AA487" s="46"/>
      <c r="AB487" s="47"/>
    </row>
    <row r="488" spans="2:28" ht="13.5">
      <c r="B488" s="25"/>
      <c r="C488" s="11" t="s">
        <v>40</v>
      </c>
      <c r="D488" s="101"/>
      <c r="E488" s="27"/>
      <c r="F488" s="96"/>
      <c r="G488" s="14"/>
      <c r="H488" s="17"/>
      <c r="I488" s="11">
        <f>IF(G489=0,,IF(MIN(T489,V489)=T489,S488,IF(MIN(T489,V489)=V489,U488,)))</f>
        <v>0</v>
      </c>
      <c r="J488" s="11"/>
      <c r="K488" s="18"/>
      <c r="N488" s="29"/>
      <c r="O488" s="11"/>
      <c r="P488" s="26"/>
      <c r="Q488" s="30"/>
      <c r="R488" s="17"/>
      <c r="S488" s="31"/>
      <c r="T488" s="17"/>
      <c r="U488" s="33"/>
      <c r="V488" s="14"/>
      <c r="W488" s="17"/>
      <c r="X488" s="14"/>
      <c r="Y488" s="34"/>
      <c r="Z488" s="48"/>
      <c r="AA488" s="49"/>
      <c r="AB488" s="37"/>
    </row>
    <row r="489" spans="2:31" ht="13.5">
      <c r="B489" s="38"/>
      <c r="C489" s="16" t="s">
        <v>4</v>
      </c>
      <c r="D489" s="102" t="s">
        <v>5</v>
      </c>
      <c r="E489" s="40" t="s">
        <v>31</v>
      </c>
      <c r="F489" s="97">
        <v>1.6</v>
      </c>
      <c r="G489" s="12">
        <f>R489</f>
        <v>0</v>
      </c>
      <c r="H489" s="19">
        <f>IF(E489="","",ROUNDDOWN(+F489*G489,0))</f>
        <v>0</v>
      </c>
      <c r="I489" s="89">
        <f>IF(G489=0,,IF(MIN(T489,V489)=T489,S489,IF(MIN(T489,V489)=V489,U489,)))</f>
        <v>0</v>
      </c>
      <c r="J489" s="16"/>
      <c r="K489" s="20"/>
      <c r="N489" s="42">
        <f>IF(B489="","",+B489)</f>
      </c>
      <c r="O489" s="16" t="str">
        <f>IF(C489="","",+C489)</f>
        <v>ﾜｲﾔﾒｯｼｭ</v>
      </c>
      <c r="P489" s="39" t="str">
        <f>IF(D489="","",+D489)</f>
        <v>φ3.2 50×50</v>
      </c>
      <c r="Q489" s="40" t="str">
        <f>IF(E489="","",+E489)</f>
        <v>㎡</v>
      </c>
      <c r="R489" s="19">
        <f>IF(Q489="","",MIN(T489:AB489))</f>
        <v>0</v>
      </c>
      <c r="S489" s="44"/>
      <c r="T489" s="19"/>
      <c r="U489" s="51"/>
      <c r="V489" s="12"/>
      <c r="W489" s="19"/>
      <c r="X489" s="12"/>
      <c r="Y489" s="45"/>
      <c r="Z489" s="15"/>
      <c r="AA489" s="46" t="s">
        <v>49</v>
      </c>
      <c r="AB489" s="47">
        <f>IF(AE489=" "," ",IF(ABS(AE489)&gt;1000000,ROUNDDOWN(AE489,-4),IF(ABS(AE489)&gt;100000,ROUNDDOWN(AE489,-3),IF(ABS(AE489)&gt;10000,ROUNDDOWN(AE489,-2),IF(ABS(AE489)&gt;100,ROUNDDOWN(AE489,-1),ROUNDDOWN(AE489,0))))))</f>
        <v>0</v>
      </c>
      <c r="AE489" s="21">
        <f>AD489*AA489</f>
        <v>0</v>
      </c>
    </row>
    <row r="490" spans="2:28" ht="13.5">
      <c r="B490" s="25"/>
      <c r="C490" s="11" t="s">
        <v>61</v>
      </c>
      <c r="D490" s="101"/>
      <c r="E490" s="27"/>
      <c r="F490" s="96"/>
      <c r="G490" s="14"/>
      <c r="H490" s="17"/>
      <c r="I490" s="11">
        <f>IF(G491=0,,IF(MIN(T491,V491)=T491,S490,IF(MIN(T491,V491)=V491,U490,)))</f>
        <v>0</v>
      </c>
      <c r="J490" s="11"/>
      <c r="K490" s="18"/>
      <c r="N490" s="29"/>
      <c r="O490" s="11"/>
      <c r="P490" s="26"/>
      <c r="Q490" s="30"/>
      <c r="R490" s="17"/>
      <c r="S490" s="31"/>
      <c r="T490" s="17"/>
      <c r="U490" s="33"/>
      <c r="V490" s="14"/>
      <c r="W490" s="17"/>
      <c r="X490" s="14"/>
      <c r="Y490" s="34"/>
      <c r="Z490" s="48"/>
      <c r="AA490" s="49"/>
      <c r="AB490" s="37"/>
    </row>
    <row r="491" spans="2:31" ht="13.5">
      <c r="B491" s="52"/>
      <c r="C491" s="16" t="s">
        <v>6</v>
      </c>
      <c r="D491" s="102" t="s">
        <v>64</v>
      </c>
      <c r="E491" s="40" t="s">
        <v>32</v>
      </c>
      <c r="F491" s="97">
        <v>7.2</v>
      </c>
      <c r="G491" s="12">
        <f>R491</f>
        <v>0</v>
      </c>
      <c r="H491" s="19">
        <f>IF(E491="","",ROUNDDOWN(+F491*G491,0))</f>
        <v>0</v>
      </c>
      <c r="I491" s="94">
        <f>IF(G491=0,,IF(MIN(T491,V491)=T491,S491,IF(MIN(T491,V491)=V491,U491,)))</f>
        <v>0</v>
      </c>
      <c r="J491" s="16"/>
      <c r="K491" s="20"/>
      <c r="N491" s="42">
        <f>IF(B491="","",+B491)</f>
      </c>
      <c r="O491" s="16" t="str">
        <f>IF(C491="","",+C491)</f>
        <v>ｽﾃﾝﾚｽﾉﾝｽﾘｯﾌﾟ</v>
      </c>
      <c r="P491" s="39" t="str">
        <f>IF(D491="","",+D491)</f>
        <v>W40</v>
      </c>
      <c r="Q491" s="40" t="str">
        <f>IF(E491="","",+E491)</f>
        <v>ｍ</v>
      </c>
      <c r="R491" s="19">
        <f>IF(Q491="","",MIN(T491:AB491))</f>
        <v>0</v>
      </c>
      <c r="S491" s="44"/>
      <c r="T491" s="19"/>
      <c r="U491" s="51"/>
      <c r="V491" s="12"/>
      <c r="W491" s="19"/>
      <c r="X491" s="12"/>
      <c r="Y491" s="45"/>
      <c r="Z491" s="15"/>
      <c r="AA491" s="46" t="s">
        <v>49</v>
      </c>
      <c r="AB491" s="47">
        <f>IF(AE491=" "," ",IF(ABS(AE491)&gt;1000000,ROUNDDOWN(AE491,-4),IF(ABS(AE491)&gt;100000,ROUNDDOWN(AE491,-3),IF(ABS(AE491)&gt;10000,ROUNDDOWN(AE491,-2),IF(ABS(AE491)&gt;100,ROUNDDOWN(AE491,-1),ROUNDDOWN(AE491,0))))))</f>
        <v>0</v>
      </c>
      <c r="AE491" s="21">
        <f>AD491*AA491</f>
        <v>0</v>
      </c>
    </row>
    <row r="492" spans="2:28" ht="13.5">
      <c r="B492" s="25"/>
      <c r="C492" s="11" t="s">
        <v>61</v>
      </c>
      <c r="D492" s="101"/>
      <c r="E492" s="27"/>
      <c r="F492" s="96"/>
      <c r="G492" s="14"/>
      <c r="H492" s="17"/>
      <c r="I492" s="11">
        <f>IF(G493=0,,IF(MIN(T493,V493)=T493,S492,IF(MIN(T493,V493)=V493,U492,)))</f>
        <v>0</v>
      </c>
      <c r="J492" s="11"/>
      <c r="K492" s="18"/>
      <c r="N492" s="29"/>
      <c r="O492" s="11"/>
      <c r="P492" s="26"/>
      <c r="Q492" s="30"/>
      <c r="R492" s="17"/>
      <c r="S492" s="31"/>
      <c r="T492" s="17"/>
      <c r="U492" s="33"/>
      <c r="V492" s="14"/>
      <c r="W492" s="17"/>
      <c r="X492" s="14"/>
      <c r="Y492" s="34"/>
      <c r="Z492" s="48"/>
      <c r="AA492" s="49"/>
      <c r="AB492" s="37"/>
    </row>
    <row r="493" spans="2:28" ht="13.5">
      <c r="B493" s="52" t="s">
        <v>10</v>
      </c>
      <c r="C493" s="16" t="s">
        <v>74</v>
      </c>
      <c r="D493" s="102" t="s">
        <v>7</v>
      </c>
      <c r="E493" s="40" t="s">
        <v>62</v>
      </c>
      <c r="F493" s="97">
        <v>1</v>
      </c>
      <c r="G493" s="12">
        <f>R493</f>
        <v>0</v>
      </c>
      <c r="H493" s="19">
        <f>IF(E493="","",ROUNDDOWN(+F493*G493,0))</f>
        <v>0</v>
      </c>
      <c r="I493" s="89">
        <f>IF(G493=0,,IF(MIN(T493,V493)=T493,S493,IF(MIN(T493,V493)=V493,U493,)))</f>
        <v>0</v>
      </c>
      <c r="J493" s="16"/>
      <c r="K493" s="20"/>
      <c r="N493" s="42" t="str">
        <f>IF(B493="","",+B493)</f>
        <v>○</v>
      </c>
      <c r="O493" s="16" t="str">
        <f>IF(C493="","",+C493)</f>
        <v>ﾀﾗｯﾌﾟ</v>
      </c>
      <c r="P493" s="39" t="str">
        <f>IF(D493="","",+D493)</f>
        <v>W400 H3150 丸鋼 φ22</v>
      </c>
      <c r="Q493" s="40" t="str">
        <f>IF(E493="","",+E493)</f>
        <v>か所</v>
      </c>
      <c r="R493" s="19">
        <f>IF(Q493="","",MIN(T493:AB493))</f>
        <v>0</v>
      </c>
      <c r="S493" s="44"/>
      <c r="T493" s="19"/>
      <c r="U493" s="51"/>
      <c r="V493" s="12"/>
      <c r="W493" s="19"/>
      <c r="X493" s="12"/>
      <c r="Y493" s="45"/>
      <c r="Z493" s="15"/>
      <c r="AA493" s="46"/>
      <c r="AB493" s="47"/>
    </row>
    <row r="494" spans="2:28" ht="13.5">
      <c r="B494" s="25"/>
      <c r="C494" s="11" t="s">
        <v>61</v>
      </c>
      <c r="D494" s="101"/>
      <c r="E494" s="27"/>
      <c r="F494" s="96"/>
      <c r="G494" s="14"/>
      <c r="H494" s="17"/>
      <c r="I494" s="11">
        <f>IF(G495=0,,IF(MIN(T495,V495)=T495,S494,IF(MIN(T495,V495)=V495,U494,)))</f>
        <v>0</v>
      </c>
      <c r="J494" s="11"/>
      <c r="K494" s="18"/>
      <c r="N494" s="29"/>
      <c r="O494" s="11"/>
      <c r="P494" s="26"/>
      <c r="Q494" s="30"/>
      <c r="R494" s="17"/>
      <c r="S494" s="31"/>
      <c r="T494" s="17"/>
      <c r="U494" s="33"/>
      <c r="V494" s="14"/>
      <c r="W494" s="17"/>
      <c r="X494" s="14"/>
      <c r="Y494" s="34"/>
      <c r="Z494" s="48"/>
      <c r="AA494" s="49"/>
      <c r="AB494" s="37"/>
    </row>
    <row r="495" spans="2:28" ht="13.5">
      <c r="B495" s="52" t="s">
        <v>10</v>
      </c>
      <c r="C495" s="16" t="s">
        <v>65</v>
      </c>
      <c r="D495" s="102" t="s">
        <v>8</v>
      </c>
      <c r="E495" s="40" t="s">
        <v>32</v>
      </c>
      <c r="F495" s="97">
        <v>6.9</v>
      </c>
      <c r="G495" s="12">
        <f>R495</f>
        <v>0</v>
      </c>
      <c r="H495" s="19">
        <f>IF(E495="","",ROUNDDOWN(+F495*G495,0))</f>
        <v>0</v>
      </c>
      <c r="I495" s="94">
        <f>IF(G495=0,,IF(MIN(T495,V495)=T495,S495,IF(MIN(T495,V495)=V495,U495,)))</f>
        <v>0</v>
      </c>
      <c r="J495" s="16"/>
      <c r="K495" s="20"/>
      <c r="N495" s="42" t="str">
        <f>IF(B495="","",+B495)</f>
        <v>○</v>
      </c>
      <c r="O495" s="16" t="str">
        <f>IF(C495="","",+C495)</f>
        <v>階段手摺</v>
      </c>
      <c r="P495" s="39" t="str">
        <f>IF(D495="","",+D495)</f>
        <v>H950</v>
      </c>
      <c r="Q495" s="40" t="str">
        <f>IF(E495="","",+E495)</f>
        <v>ｍ</v>
      </c>
      <c r="R495" s="19">
        <f>IF(Q495="","",MIN(T495:AB495))</f>
        <v>0</v>
      </c>
      <c r="S495" s="44"/>
      <c r="T495" s="19"/>
      <c r="U495" s="51"/>
      <c r="V495" s="12"/>
      <c r="W495" s="19"/>
      <c r="X495" s="12"/>
      <c r="Y495" s="45"/>
      <c r="Z495" s="15"/>
      <c r="AA495" s="46"/>
      <c r="AB495" s="47"/>
    </row>
    <row r="496" spans="2:28" ht="13.5">
      <c r="B496" s="25"/>
      <c r="C496" s="11" t="s">
        <v>61</v>
      </c>
      <c r="D496" s="101"/>
      <c r="E496" s="27"/>
      <c r="F496" s="28"/>
      <c r="G496" s="14"/>
      <c r="H496" s="17"/>
      <c r="I496" s="11">
        <f>IF(G497=0,,IF(MIN(T497,V497)=T497,S496,IF(MIN(T497,V497)=V497,U496,)))</f>
        <v>0</v>
      </c>
      <c r="J496" s="11"/>
      <c r="K496" s="18"/>
      <c r="N496" s="29"/>
      <c r="O496" s="11"/>
      <c r="P496" s="26"/>
      <c r="Q496" s="30"/>
      <c r="R496" s="17"/>
      <c r="S496" s="31"/>
      <c r="T496" s="17"/>
      <c r="U496" s="33"/>
      <c r="V496" s="14"/>
      <c r="W496" s="17"/>
      <c r="X496" s="14"/>
      <c r="Y496" s="34"/>
      <c r="Z496" s="48"/>
      <c r="AA496" s="49"/>
      <c r="AB496" s="37"/>
    </row>
    <row r="497" spans="2:28" ht="13.5">
      <c r="B497" s="52" t="s">
        <v>10</v>
      </c>
      <c r="C497" s="16" t="s">
        <v>60</v>
      </c>
      <c r="D497" s="102" t="s">
        <v>8</v>
      </c>
      <c r="E497" s="40" t="s">
        <v>32</v>
      </c>
      <c r="F497" s="84">
        <v>27.8</v>
      </c>
      <c r="G497" s="12">
        <f>R497</f>
        <v>0</v>
      </c>
      <c r="H497" s="19">
        <f>IF(E497="","",ROUNDDOWN(+F497*G497,0))</f>
        <v>0</v>
      </c>
      <c r="I497" s="16">
        <f>IF(G497=0,,IF(MIN(T497,V497)=T497,S497,IF(MIN(T497,V497)=V497,U497,)))</f>
        <v>0</v>
      </c>
      <c r="J497" s="16"/>
      <c r="K497" s="20"/>
      <c r="N497" s="42" t="str">
        <f>IF(B497="","",+B497)</f>
        <v>○</v>
      </c>
      <c r="O497" s="16" t="str">
        <f>IF(C497="","",+C497)</f>
        <v>手摺</v>
      </c>
      <c r="P497" s="39" t="str">
        <f>IF(D497="","",+D497)</f>
        <v>H950</v>
      </c>
      <c r="Q497" s="40" t="str">
        <f>IF(E497="","",+E497)</f>
        <v>ｍ</v>
      </c>
      <c r="R497" s="19">
        <f>IF(Q497="","",MIN(T497:AB497))</f>
        <v>0</v>
      </c>
      <c r="S497" s="44"/>
      <c r="T497" s="19"/>
      <c r="U497" s="51"/>
      <c r="V497" s="12"/>
      <c r="W497" s="19"/>
      <c r="X497" s="12"/>
      <c r="Y497" s="45"/>
      <c r="Z497" s="15"/>
      <c r="AA497" s="46"/>
      <c r="AB497" s="47"/>
    </row>
    <row r="498" spans="2:28" ht="13.5">
      <c r="B498" s="25"/>
      <c r="C498" s="11"/>
      <c r="D498" s="101"/>
      <c r="E498" s="27"/>
      <c r="F498" s="28"/>
      <c r="G498" s="14"/>
      <c r="H498" s="17"/>
      <c r="I498" s="11">
        <f>IF(G499=0,,IF(MIN(T499,V499)=T499,S498,IF(MIN(T499,V499)=V499,U498,)))</f>
        <v>0</v>
      </c>
      <c r="J498" s="11"/>
      <c r="K498" s="18"/>
      <c r="N498" s="29"/>
      <c r="O498" s="11"/>
      <c r="P498" s="26"/>
      <c r="Q498" s="30"/>
      <c r="R498" s="17"/>
      <c r="S498" s="31"/>
      <c r="T498" s="17"/>
      <c r="U498" s="33"/>
      <c r="V498" s="14"/>
      <c r="W498" s="33"/>
      <c r="X498" s="14"/>
      <c r="Y498" s="34"/>
      <c r="Z498" s="48"/>
      <c r="AA498" s="49"/>
      <c r="AB498" s="37"/>
    </row>
    <row r="499" spans="2:28" ht="13.5">
      <c r="B499" s="52"/>
      <c r="C499" s="16"/>
      <c r="D499" s="102"/>
      <c r="E499" s="40"/>
      <c r="F499" s="84"/>
      <c r="G499" s="12">
        <f>R499</f>
      </c>
      <c r="H499" s="19">
        <f>IF(E499="","",ROUNDDOWN(+F499*G499,0))</f>
      </c>
      <c r="I499" s="16">
        <f>IF(G499=0,,IF(MIN(T499,V499)=T499,S499,IF(MIN(T499,V499)=V499,U499,)))</f>
        <v>0</v>
      </c>
      <c r="J499" s="16"/>
      <c r="K499" s="20"/>
      <c r="N499" s="42">
        <f>IF(B499="","",+B499)</f>
      </c>
      <c r="O499" s="16">
        <f>IF(C499="","",+C499)</f>
      </c>
      <c r="P499" s="39">
        <f>IF(D499="","",+D499)</f>
      </c>
      <c r="Q499" s="40">
        <f>IF(E499="","",+E499)</f>
      </c>
      <c r="R499" s="19">
        <f>IF(Q499="","",MIN(T499:AB499))</f>
      </c>
      <c r="S499" s="44"/>
      <c r="T499" s="19"/>
      <c r="U499" s="51"/>
      <c r="V499" s="83"/>
      <c r="W499" s="51"/>
      <c r="X499" s="12"/>
      <c r="Y499" s="45"/>
      <c r="Z499" s="15"/>
      <c r="AA499" s="46"/>
      <c r="AB499" s="47"/>
    </row>
    <row r="500" spans="2:28" ht="13.5">
      <c r="B500" s="25"/>
      <c r="C500" s="11"/>
      <c r="D500" s="101"/>
      <c r="E500" s="27"/>
      <c r="F500" s="28"/>
      <c r="G500" s="14"/>
      <c r="H500" s="17"/>
      <c r="I500" s="11">
        <f>IF(G501=0,,IF(MIN(T501,V501)=T501,S500,IF(MIN(T501,V501)=V501,U500,)))</f>
        <v>0</v>
      </c>
      <c r="J500" s="11"/>
      <c r="K500" s="18"/>
      <c r="N500" s="53"/>
      <c r="O500" s="54"/>
      <c r="P500" s="55"/>
      <c r="Q500" s="56"/>
      <c r="R500" s="57"/>
      <c r="S500" s="58"/>
      <c r="T500" s="57"/>
      <c r="U500" s="59"/>
      <c r="V500" s="60"/>
      <c r="W500" s="57"/>
      <c r="X500" s="60"/>
      <c r="Y500" s="61"/>
      <c r="Z500" s="62"/>
      <c r="AA500" s="63"/>
      <c r="AB500" s="64"/>
    </row>
    <row r="501" spans="2:28" ht="13.5">
      <c r="B501" s="52"/>
      <c r="C501" s="16"/>
      <c r="D501" s="102"/>
      <c r="E501" s="40"/>
      <c r="F501" s="84"/>
      <c r="G501" s="12">
        <f>R501</f>
      </c>
      <c r="H501" s="19">
        <f>IF(E501="","",ROUNDDOWN(+F501*G501,0))</f>
      </c>
      <c r="I501" s="16">
        <f>IF(G501=0,,IF(MIN(T501,V501)=T501,S501,IF(MIN(T501,V501)=V501,U501,)))</f>
        <v>0</v>
      </c>
      <c r="J501" s="16"/>
      <c r="K501" s="20"/>
      <c r="N501" s="42">
        <f>IF(B501="","",+B501)</f>
      </c>
      <c r="O501" s="16">
        <f>IF(C501="","",+C501)</f>
      </c>
      <c r="P501" s="39">
        <f>IF(D501="","",+D501)</f>
      </c>
      <c r="Q501" s="40">
        <f>IF(E501="","",+E501)</f>
      </c>
      <c r="R501" s="19">
        <f>IF(Q501="","",MIN(T501:AB501))</f>
      </c>
      <c r="S501" s="44"/>
      <c r="T501" s="19"/>
      <c r="U501" s="51"/>
      <c r="V501" s="12"/>
      <c r="W501" s="19"/>
      <c r="X501" s="12"/>
      <c r="Y501" s="45"/>
      <c r="Z501" s="15"/>
      <c r="AA501" s="46"/>
      <c r="AB501" s="47"/>
    </row>
    <row r="502" spans="2:28" ht="13.5">
      <c r="B502" s="25"/>
      <c r="C502" s="11"/>
      <c r="D502" s="101"/>
      <c r="E502" s="27"/>
      <c r="F502" s="28"/>
      <c r="G502" s="14"/>
      <c r="H502" s="17"/>
      <c r="I502" s="11">
        <f>IF(G503=0,,IF(MIN(T503,V503)=T503,S502,IF(MIN(T503,V503)=V503,U502,)))</f>
        <v>0</v>
      </c>
      <c r="J502" s="11"/>
      <c r="K502" s="18"/>
      <c r="N502" s="29"/>
      <c r="O502" s="11"/>
      <c r="P502" s="26"/>
      <c r="Q502" s="30"/>
      <c r="R502" s="17"/>
      <c r="S502" s="31"/>
      <c r="T502" s="17"/>
      <c r="U502" s="33"/>
      <c r="V502" s="14"/>
      <c r="W502" s="17"/>
      <c r="X502" s="14"/>
      <c r="Y502" s="34"/>
      <c r="Z502" s="48"/>
      <c r="AA502" s="49"/>
      <c r="AB502" s="37"/>
    </row>
    <row r="503" spans="2:28" ht="13.5">
      <c r="B503" s="52"/>
      <c r="C503" s="16"/>
      <c r="D503" s="102"/>
      <c r="E503" s="40"/>
      <c r="F503" s="84"/>
      <c r="G503" s="12">
        <f>R503</f>
      </c>
      <c r="H503" s="19">
        <f>IF(E503="","",ROUNDDOWN(+F503*G503,0))</f>
      </c>
      <c r="I503" s="16">
        <f>IF(G503=0,,IF(MIN(T503,V503)=T503,S503,IF(MIN(T503,V503)=V503,U503,)))</f>
        <v>0</v>
      </c>
      <c r="J503" s="16"/>
      <c r="K503" s="20"/>
      <c r="N503" s="42">
        <f>IF(B503="","",+B503)</f>
      </c>
      <c r="O503" s="16">
        <f>IF(C503="","",+C503)</f>
      </c>
      <c r="P503" s="39">
        <f>IF(D503="","",+D503)</f>
      </c>
      <c r="Q503" s="40">
        <f>IF(E503="","",+E503)</f>
      </c>
      <c r="R503" s="19">
        <f>IF(Q503="","",MIN(T503:AB503))</f>
      </c>
      <c r="S503" s="44"/>
      <c r="T503" s="19"/>
      <c r="U503" s="51"/>
      <c r="V503" s="12"/>
      <c r="W503" s="19"/>
      <c r="X503" s="12"/>
      <c r="Y503" s="45"/>
      <c r="Z503" s="15"/>
      <c r="AA503" s="46"/>
      <c r="AB503" s="47"/>
    </row>
    <row r="504" spans="2:28" ht="13.5">
      <c r="B504" s="25"/>
      <c r="C504" s="11"/>
      <c r="D504" s="101"/>
      <c r="E504" s="27"/>
      <c r="F504" s="28"/>
      <c r="G504" s="14"/>
      <c r="H504" s="17"/>
      <c r="I504" s="11">
        <f>IF(G505=0,,IF(MIN(T505,V505)=T505,S504,IF(MIN(T505,V505)=V505,U504,)))</f>
        <v>0</v>
      </c>
      <c r="J504" s="11"/>
      <c r="K504" s="18"/>
      <c r="N504" s="29"/>
      <c r="O504" s="11"/>
      <c r="P504" s="26"/>
      <c r="Q504" s="30"/>
      <c r="R504" s="17"/>
      <c r="S504" s="31"/>
      <c r="T504" s="17"/>
      <c r="U504" s="33"/>
      <c r="V504" s="14"/>
      <c r="W504" s="17"/>
      <c r="X504" s="14"/>
      <c r="Y504" s="34"/>
      <c r="Z504" s="48"/>
      <c r="AA504" s="49"/>
      <c r="AB504" s="37"/>
    </row>
    <row r="505" spans="2:28" ht="13.5">
      <c r="B505" s="52"/>
      <c r="C505" s="16"/>
      <c r="D505" s="102"/>
      <c r="E505" s="40"/>
      <c r="F505" s="41"/>
      <c r="G505" s="12">
        <f>R505</f>
      </c>
      <c r="H505" s="19">
        <f>IF(E505="","",ROUNDDOWN(+F505*G505,0))</f>
      </c>
      <c r="I505" s="16">
        <f>IF(G505=0,,IF(MIN(T505,V505)=T505,S505,IF(MIN(T505,V505)=V505,U505,)))</f>
        <v>0</v>
      </c>
      <c r="J505" s="16"/>
      <c r="K505" s="20"/>
      <c r="N505" s="42">
        <f>IF(B505="","",+B505)</f>
      </c>
      <c r="O505" s="16">
        <f>IF(C505="","",+C505)</f>
      </c>
      <c r="P505" s="39">
        <f>IF(D505="","",+D505)</f>
      </c>
      <c r="Q505" s="40">
        <f>IF(E505="","",+E505)</f>
      </c>
      <c r="R505" s="19">
        <f>IF(Q505="","",MIN(T505:AB505))</f>
      </c>
      <c r="S505" s="44"/>
      <c r="T505" s="19"/>
      <c r="U505" s="51"/>
      <c r="V505" s="12"/>
      <c r="W505" s="19"/>
      <c r="X505" s="12"/>
      <c r="Y505" s="45"/>
      <c r="Z505" s="15"/>
      <c r="AA505" s="46"/>
      <c r="AB505" s="47"/>
    </row>
    <row r="506" spans="2:28" ht="13.5">
      <c r="B506" s="25"/>
      <c r="C506" s="11"/>
      <c r="D506" s="101"/>
      <c r="E506" s="27"/>
      <c r="F506" s="28"/>
      <c r="G506" s="14"/>
      <c r="H506" s="17"/>
      <c r="I506" s="11">
        <f>IF(G507=0,,IF(MIN(T507,V507)=T507,S506,IF(MIN(T507,V507)=V507,U506,)))</f>
        <v>0</v>
      </c>
      <c r="J506" s="11"/>
      <c r="K506" s="18"/>
      <c r="N506" s="29"/>
      <c r="O506" s="11"/>
      <c r="P506" s="26"/>
      <c r="Q506" s="30"/>
      <c r="R506" s="17"/>
      <c r="S506" s="31"/>
      <c r="T506" s="17"/>
      <c r="U506" s="33"/>
      <c r="V506" s="14"/>
      <c r="W506" s="17"/>
      <c r="X506" s="14"/>
      <c r="Y506" s="34"/>
      <c r="Z506" s="48"/>
      <c r="AA506" s="49"/>
      <c r="AB506" s="37"/>
    </row>
    <row r="507" spans="2:28" ht="13.5">
      <c r="B507" s="52"/>
      <c r="C507" s="16"/>
      <c r="D507" s="102"/>
      <c r="E507" s="40"/>
      <c r="F507" s="41"/>
      <c r="G507" s="12">
        <f>R507</f>
      </c>
      <c r="H507" s="19">
        <f>IF(E507="","",ROUNDDOWN(+F507*G507,0))</f>
      </c>
      <c r="I507" s="16">
        <f>IF(G507=0,,IF(MIN(T507,V507)=T507,S507,IF(MIN(T507,V507)=V507,U507,)))</f>
        <v>0</v>
      </c>
      <c r="J507" s="16"/>
      <c r="K507" s="20"/>
      <c r="N507" s="42">
        <f>IF(B507="","",+B507)</f>
      </c>
      <c r="O507" s="16">
        <f>IF(C507="","",+C507)</f>
      </c>
      <c r="P507" s="39">
        <f>IF(D507="","",+D507)</f>
      </c>
      <c r="Q507" s="40">
        <f>IF(E507="","",+E507)</f>
      </c>
      <c r="R507" s="19">
        <f>IF(Q507="","",MIN(T507:AB507))</f>
      </c>
      <c r="S507" s="44"/>
      <c r="T507" s="19"/>
      <c r="U507" s="51"/>
      <c r="V507" s="12"/>
      <c r="W507" s="19"/>
      <c r="X507" s="12"/>
      <c r="Y507" s="45"/>
      <c r="Z507" s="15"/>
      <c r="AA507" s="46"/>
      <c r="AB507" s="47"/>
    </row>
    <row r="508" spans="2:28" ht="13.5">
      <c r="B508" s="25"/>
      <c r="C508" s="11"/>
      <c r="D508" s="101"/>
      <c r="E508" s="27"/>
      <c r="F508" s="28"/>
      <c r="G508" s="14"/>
      <c r="H508" s="17"/>
      <c r="I508" s="11">
        <f>IF(G509=0,,IF(MIN(T509,V509)=T509,S508,IF(MIN(T509,V509)=V509,U508,)))</f>
        <v>0</v>
      </c>
      <c r="J508" s="11"/>
      <c r="K508" s="18"/>
      <c r="N508" s="29"/>
      <c r="O508" s="11"/>
      <c r="P508" s="26"/>
      <c r="Q508" s="30"/>
      <c r="R508" s="17"/>
      <c r="S508" s="31"/>
      <c r="T508" s="17"/>
      <c r="U508" s="33"/>
      <c r="V508" s="14"/>
      <c r="W508" s="17"/>
      <c r="X508" s="14"/>
      <c r="Y508" s="34"/>
      <c r="Z508" s="48"/>
      <c r="AA508" s="49"/>
      <c r="AB508" s="37"/>
    </row>
    <row r="509" spans="2:28" ht="13.5">
      <c r="B509" s="52"/>
      <c r="C509" s="16"/>
      <c r="D509" s="102"/>
      <c r="E509" s="40"/>
      <c r="F509" s="41"/>
      <c r="G509" s="12">
        <f>R509</f>
      </c>
      <c r="H509" s="19">
        <f>IF(E509="","",ROUNDDOWN(+F509*G509,0))</f>
      </c>
      <c r="I509" s="16">
        <f>IF(G509=0,,IF(MIN(T509,V509)=T509,S509,IF(MIN(T509,V509)=V509,U509,)))</f>
        <v>0</v>
      </c>
      <c r="J509" s="16"/>
      <c r="K509" s="20"/>
      <c r="N509" s="42">
        <f>IF(B509="","",+B509)</f>
      </c>
      <c r="O509" s="16">
        <f>IF(C509="","",+C509)</f>
      </c>
      <c r="P509" s="39">
        <f>IF(D509="","",+D509)</f>
      </c>
      <c r="Q509" s="40">
        <f>IF(E509="","",+E509)</f>
      </c>
      <c r="R509" s="19">
        <f>IF(Q509="","",MIN(T509:AB509))</f>
      </c>
      <c r="S509" s="44"/>
      <c r="T509" s="19"/>
      <c r="U509" s="51"/>
      <c r="V509" s="12"/>
      <c r="W509" s="19"/>
      <c r="X509" s="12"/>
      <c r="Y509" s="45"/>
      <c r="Z509" s="15"/>
      <c r="AA509" s="46"/>
      <c r="AB509" s="47"/>
    </row>
    <row r="510" spans="2:28" ht="13.5">
      <c r="B510" s="25"/>
      <c r="C510" s="11"/>
      <c r="D510" s="101"/>
      <c r="E510" s="27"/>
      <c r="F510" s="28"/>
      <c r="G510" s="14"/>
      <c r="H510" s="17"/>
      <c r="I510" s="11">
        <f>IF(G511=0,,IF(MIN(T511,V511)=T511,S510,IF(MIN(T511,V511)=V511,U510,)))</f>
        <v>0</v>
      </c>
      <c r="J510" s="11"/>
      <c r="K510" s="18"/>
      <c r="N510" s="29"/>
      <c r="O510" s="11"/>
      <c r="P510" s="26"/>
      <c r="Q510" s="30"/>
      <c r="R510" s="17"/>
      <c r="S510" s="31"/>
      <c r="T510" s="17"/>
      <c r="U510" s="33"/>
      <c r="V510" s="14"/>
      <c r="W510" s="17"/>
      <c r="X510" s="14"/>
      <c r="Y510" s="34"/>
      <c r="Z510" s="48"/>
      <c r="AA510" s="49"/>
      <c r="AB510" s="37"/>
    </row>
    <row r="511" spans="2:28" ht="13.5">
      <c r="B511" s="52"/>
      <c r="C511" s="16"/>
      <c r="D511" s="102"/>
      <c r="E511" s="40"/>
      <c r="F511" s="41"/>
      <c r="G511" s="12">
        <f>R511</f>
      </c>
      <c r="H511" s="19">
        <f>IF(E511="","",ROUNDDOWN(+F511*G511,0))</f>
      </c>
      <c r="I511" s="16">
        <f>IF(G511=0,,IF(MIN(T511,V511)=T511,S511,IF(MIN(T511,V511)=V511,U511,)))</f>
        <v>0</v>
      </c>
      <c r="J511" s="16"/>
      <c r="K511" s="20"/>
      <c r="N511" s="42">
        <f>IF(B511="","",+B511)</f>
      </c>
      <c r="O511" s="16">
        <f>IF(C511="","",+C511)</f>
      </c>
      <c r="P511" s="39">
        <f>IF(D511="","",+D511)</f>
      </c>
      <c r="Q511" s="40">
        <f>IF(E511="","",+E511)</f>
      </c>
      <c r="R511" s="19">
        <f>IF(Q511="","",MIN(T511:AB511))</f>
      </c>
      <c r="S511" s="44"/>
      <c r="T511" s="19"/>
      <c r="U511" s="51"/>
      <c r="V511" s="12"/>
      <c r="W511" s="19"/>
      <c r="X511" s="12"/>
      <c r="Y511" s="45"/>
      <c r="Z511" s="15"/>
      <c r="AA511" s="46"/>
      <c r="AB511" s="47"/>
    </row>
    <row r="512" spans="2:28" ht="13.5">
      <c r="B512" s="25"/>
      <c r="C512" s="11"/>
      <c r="D512" s="101"/>
      <c r="E512" s="27"/>
      <c r="F512" s="28"/>
      <c r="G512" s="14"/>
      <c r="H512" s="17"/>
      <c r="I512" s="11">
        <f>IF(G513=0,,IF(MIN(T513,V513)=T513,S512,IF(MIN(T513,V513)=V513,U512,)))</f>
        <v>0</v>
      </c>
      <c r="J512" s="11"/>
      <c r="K512" s="18"/>
      <c r="N512" s="29"/>
      <c r="O512" s="11"/>
      <c r="P512" s="26"/>
      <c r="Q512" s="30"/>
      <c r="R512" s="17"/>
      <c r="S512" s="31"/>
      <c r="T512" s="17"/>
      <c r="U512" s="33"/>
      <c r="V512" s="14"/>
      <c r="W512" s="17"/>
      <c r="X512" s="14"/>
      <c r="Y512" s="34"/>
      <c r="Z512" s="48"/>
      <c r="AA512" s="49"/>
      <c r="AB512" s="37"/>
    </row>
    <row r="513" spans="2:28" ht="13.5">
      <c r="B513" s="52"/>
      <c r="C513" s="16"/>
      <c r="D513" s="102"/>
      <c r="E513" s="40"/>
      <c r="F513" s="41"/>
      <c r="G513" s="12">
        <f>R513</f>
      </c>
      <c r="H513" s="19">
        <f>IF(E513="","",ROUNDDOWN(+F513*G513,0))</f>
      </c>
      <c r="I513" s="16">
        <f>IF(G513=0,,IF(MIN(T513,V513)=T513,S513,IF(MIN(T513,V513)=V513,U513,)))</f>
        <v>0</v>
      </c>
      <c r="J513" s="16"/>
      <c r="K513" s="20"/>
      <c r="N513" s="42">
        <f>IF(B513="","",+B513)</f>
      </c>
      <c r="O513" s="16">
        <f>IF(C513="","",+C513)</f>
      </c>
      <c r="P513" s="39">
        <f>IF(D513="","",+D513)</f>
      </c>
      <c r="Q513" s="40">
        <f>IF(E513="","",+E513)</f>
      </c>
      <c r="R513" s="19">
        <f>IF(Q513="","",MIN(T513:AB513))</f>
      </c>
      <c r="S513" s="44"/>
      <c r="T513" s="19"/>
      <c r="U513" s="51"/>
      <c r="V513" s="12"/>
      <c r="W513" s="19"/>
      <c r="X513" s="12"/>
      <c r="Y513" s="45"/>
      <c r="Z513" s="15"/>
      <c r="AA513" s="46"/>
      <c r="AB513" s="47"/>
    </row>
    <row r="514" spans="2:28" ht="13.5">
      <c r="B514" s="25"/>
      <c r="C514" s="11"/>
      <c r="D514" s="101"/>
      <c r="E514" s="27"/>
      <c r="F514" s="28"/>
      <c r="G514" s="14"/>
      <c r="H514" s="17"/>
      <c r="I514" s="11"/>
      <c r="J514" s="11"/>
      <c r="K514" s="18"/>
      <c r="N514" s="29"/>
      <c r="O514" s="11"/>
      <c r="P514" s="26"/>
      <c r="Q514" s="30"/>
      <c r="R514" s="17"/>
      <c r="S514" s="31"/>
      <c r="T514" s="17"/>
      <c r="U514" s="33"/>
      <c r="V514" s="14"/>
      <c r="W514" s="17"/>
      <c r="X514" s="14"/>
      <c r="Y514" s="34"/>
      <c r="Z514" s="48"/>
      <c r="AA514" s="49"/>
      <c r="AB514" s="37"/>
    </row>
    <row r="515" spans="2:28" ht="13.5">
      <c r="B515" s="52"/>
      <c r="C515" s="16"/>
      <c r="D515" s="102"/>
      <c r="E515" s="40"/>
      <c r="F515" s="41"/>
      <c r="G515" s="12"/>
      <c r="H515" s="19"/>
      <c r="I515" s="16"/>
      <c r="J515" s="16"/>
      <c r="K515" s="20"/>
      <c r="N515" s="42">
        <f>IF(B515="","",+B515)</f>
      </c>
      <c r="O515" s="16">
        <f>IF(C515="","",+C515)</f>
      </c>
      <c r="P515" s="39">
        <f>IF(D515="","",+D515)</f>
      </c>
      <c r="Q515" s="40">
        <f>IF(E515="","",+E515)</f>
      </c>
      <c r="R515" s="19">
        <f>IF(Q515="","",MIN(T515:AB515))</f>
      </c>
      <c r="S515" s="44"/>
      <c r="T515" s="19"/>
      <c r="U515" s="51"/>
      <c r="V515" s="12"/>
      <c r="W515" s="19"/>
      <c r="X515" s="12"/>
      <c r="Y515" s="45"/>
      <c r="Z515" s="15"/>
      <c r="AA515" s="46"/>
      <c r="AB515" s="47"/>
    </row>
    <row r="516" spans="2:28" ht="13.5">
      <c r="B516" s="25"/>
      <c r="C516" s="11"/>
      <c r="D516" s="101"/>
      <c r="E516" s="27"/>
      <c r="F516" s="28"/>
      <c r="G516" s="14"/>
      <c r="H516" s="17"/>
      <c r="I516" s="11">
        <f>IF(G517=0,,IF(MIN(T517,V517)=T517,S516,IF(MIN(T517,V517)=V517,U516,)))</f>
        <v>0</v>
      </c>
      <c r="J516" s="11"/>
      <c r="K516" s="18"/>
      <c r="N516" s="29"/>
      <c r="O516" s="11"/>
      <c r="P516" s="26"/>
      <c r="Q516" s="30"/>
      <c r="R516" s="17"/>
      <c r="S516" s="31"/>
      <c r="T516" s="17"/>
      <c r="U516" s="33"/>
      <c r="V516" s="14"/>
      <c r="W516" s="17"/>
      <c r="X516" s="14"/>
      <c r="Y516" s="34"/>
      <c r="Z516" s="48"/>
      <c r="AA516" s="49"/>
      <c r="AB516" s="37"/>
    </row>
    <row r="517" spans="2:28" ht="13.5">
      <c r="B517" s="52"/>
      <c r="C517" s="16"/>
      <c r="D517" s="102"/>
      <c r="E517" s="40"/>
      <c r="F517" s="41"/>
      <c r="G517" s="12">
        <f>R517</f>
      </c>
      <c r="H517" s="19">
        <f>IF(E517="","",ROUNDDOWN(+F517*G517,0))</f>
      </c>
      <c r="I517" s="16">
        <f>IF(G517=0,,IF(MIN(T517,V517)=T517,S517,IF(MIN(T517,V517)=V517,U517,)))</f>
        <v>0</v>
      </c>
      <c r="J517" s="16"/>
      <c r="K517" s="20"/>
      <c r="N517" s="42">
        <f>IF(B517="","",+B517)</f>
      </c>
      <c r="O517" s="16">
        <f>IF(C517="","",+C517)</f>
      </c>
      <c r="P517" s="39">
        <f>IF(D517="","",+D517)</f>
      </c>
      <c r="Q517" s="40">
        <f>IF(E517="","",+E517)</f>
      </c>
      <c r="R517" s="19">
        <f>IF(Q517="","",MIN(T517:AB517))</f>
      </c>
      <c r="S517" s="44"/>
      <c r="T517" s="19"/>
      <c r="U517" s="51"/>
      <c r="V517" s="12"/>
      <c r="W517" s="19"/>
      <c r="X517" s="12"/>
      <c r="Y517" s="45"/>
      <c r="Z517" s="15"/>
      <c r="AA517" s="46"/>
      <c r="AB517" s="47"/>
    </row>
    <row r="518" spans="2:28" ht="13.5">
      <c r="B518" s="25"/>
      <c r="C518" s="11"/>
      <c r="D518" s="101"/>
      <c r="E518" s="27"/>
      <c r="F518" s="28"/>
      <c r="G518" s="14"/>
      <c r="H518" s="17"/>
      <c r="I518" s="11"/>
      <c r="J518" s="11"/>
      <c r="K518" s="18"/>
      <c r="N518" s="29"/>
      <c r="O518" s="11"/>
      <c r="P518" s="26"/>
      <c r="Q518" s="30"/>
      <c r="R518" s="17"/>
      <c r="S518" s="31"/>
      <c r="T518" s="17"/>
      <c r="U518" s="33"/>
      <c r="V518" s="14"/>
      <c r="W518" s="17"/>
      <c r="X518" s="14"/>
      <c r="Y518" s="34"/>
      <c r="Z518" s="48"/>
      <c r="AA518" s="49"/>
      <c r="AB518" s="37"/>
    </row>
    <row r="519" spans="2:28" ht="14.25" thickBot="1">
      <c r="B519" s="65"/>
      <c r="C519" s="66"/>
      <c r="D519" s="103"/>
      <c r="E519" s="68"/>
      <c r="F519" s="69"/>
      <c r="G519" s="70"/>
      <c r="H519" s="71"/>
      <c r="I519" s="66"/>
      <c r="J519" s="66"/>
      <c r="K519" s="72"/>
      <c r="N519" s="73">
        <f>IF(B519="","",+B519)</f>
      </c>
      <c r="O519" s="66">
        <f>IF(C519="","",+C519)</f>
      </c>
      <c r="P519" s="67">
        <f>IF(D519="","",+D519)</f>
      </c>
      <c r="Q519" s="68">
        <f>IF(E519="","",+E519)</f>
      </c>
      <c r="R519" s="71">
        <f>IF(Q519="","",MIN(T519:AB519))</f>
      </c>
      <c r="S519" s="74"/>
      <c r="T519" s="71"/>
      <c r="U519" s="75"/>
      <c r="V519" s="70"/>
      <c r="W519" s="71"/>
      <c r="X519" s="70"/>
      <c r="Y519" s="76"/>
      <c r="Z519" s="77"/>
      <c r="AA519" s="78"/>
      <c r="AB519" s="79"/>
    </row>
    <row r="520" spans="2:28" ht="13.5">
      <c r="B520" s="11"/>
      <c r="C520" s="11"/>
      <c r="D520" s="104"/>
      <c r="E520" s="11"/>
      <c r="F520" s="80"/>
      <c r="G520" s="11"/>
      <c r="H520" s="11"/>
      <c r="I520" s="11"/>
      <c r="J520" s="81"/>
      <c r="K520" s="82"/>
      <c r="N520" s="11"/>
      <c r="O520" s="11"/>
      <c r="P520" s="11"/>
      <c r="Q520" s="11"/>
      <c r="R520" s="11"/>
      <c r="S520" s="11"/>
      <c r="T520" s="11"/>
      <c r="U520" s="11"/>
      <c r="V520" s="11"/>
      <c r="W520" s="11"/>
      <c r="X520" s="11"/>
      <c r="Y520" s="11"/>
      <c r="Z520" s="11"/>
      <c r="AA520" s="23" t="s">
        <v>0</v>
      </c>
      <c r="AB520" s="24" t="e">
        <f>+#REF!+1</f>
        <v>#REF!</v>
      </c>
    </row>
    <row r="521" spans="10:11" ht="14.25" thickBot="1">
      <c r="J521" s="23" t="s">
        <v>0</v>
      </c>
      <c r="K521" s="24" t="e">
        <f>K481+1</f>
        <v>#REF!</v>
      </c>
    </row>
    <row r="522" spans="2:28" ht="13.5">
      <c r="B522" s="155" t="s">
        <v>50</v>
      </c>
      <c r="C522" s="151"/>
      <c r="D522" s="166" t="s">
        <v>51</v>
      </c>
      <c r="E522" s="157" t="s">
        <v>52</v>
      </c>
      <c r="F522" s="159" t="s">
        <v>56</v>
      </c>
      <c r="G522" s="157" t="s">
        <v>53</v>
      </c>
      <c r="H522" s="157" t="s">
        <v>54</v>
      </c>
      <c r="I522" s="151" t="s">
        <v>55</v>
      </c>
      <c r="J522" s="151"/>
      <c r="K522" s="152"/>
      <c r="N522" s="155" t="s">
        <v>50</v>
      </c>
      <c r="O522" s="151"/>
      <c r="P522" s="157" t="s">
        <v>51</v>
      </c>
      <c r="Q522" s="151" t="s">
        <v>52</v>
      </c>
      <c r="R522" s="157" t="s">
        <v>22</v>
      </c>
      <c r="S522" s="151" t="s">
        <v>23</v>
      </c>
      <c r="T522" s="151"/>
      <c r="U522" s="161"/>
      <c r="V522" s="163"/>
      <c r="W522" s="161"/>
      <c r="X522" s="163"/>
      <c r="Y522" s="161"/>
      <c r="Z522" s="151"/>
      <c r="AA522" s="161" t="s">
        <v>24</v>
      </c>
      <c r="AB522" s="152"/>
    </row>
    <row r="523" spans="2:28" ht="14.25" thickBot="1">
      <c r="B523" s="156"/>
      <c r="C523" s="153"/>
      <c r="D523" s="167"/>
      <c r="E523" s="158"/>
      <c r="F523" s="160"/>
      <c r="G523" s="158"/>
      <c r="H523" s="158"/>
      <c r="I523" s="153"/>
      <c r="J523" s="153"/>
      <c r="K523" s="154"/>
      <c r="N523" s="156"/>
      <c r="O523" s="153"/>
      <c r="P523" s="158"/>
      <c r="Q523" s="153"/>
      <c r="R523" s="158"/>
      <c r="S523" s="153"/>
      <c r="T523" s="153"/>
      <c r="U523" s="162"/>
      <c r="V523" s="164"/>
      <c r="W523" s="162"/>
      <c r="X523" s="164"/>
      <c r="Y523" s="162"/>
      <c r="Z523" s="153"/>
      <c r="AA523" s="162"/>
      <c r="AB523" s="154"/>
    </row>
    <row r="524" spans="2:28" ht="14.25" thickTop="1">
      <c r="B524" s="25"/>
      <c r="C524" s="11"/>
      <c r="D524" s="101"/>
      <c r="E524" s="27"/>
      <c r="F524" s="28"/>
      <c r="G524" s="14"/>
      <c r="H524" s="17"/>
      <c r="I524" s="11"/>
      <c r="J524" s="11"/>
      <c r="K524" s="18"/>
      <c r="N524" s="29"/>
      <c r="O524" s="11"/>
      <c r="P524" s="26"/>
      <c r="Q524" s="30"/>
      <c r="R524" s="17"/>
      <c r="S524" s="31"/>
      <c r="T524" s="32"/>
      <c r="U524" s="33"/>
      <c r="V524" s="14"/>
      <c r="W524" s="32"/>
      <c r="X524" s="14"/>
      <c r="Y524" s="34"/>
      <c r="Z524" s="35"/>
      <c r="AA524" s="36"/>
      <c r="AB524" s="37"/>
    </row>
    <row r="525" spans="2:28" ht="13.5">
      <c r="B525" s="85" t="s">
        <v>12</v>
      </c>
      <c r="C525" s="16" t="s">
        <v>67</v>
      </c>
      <c r="D525" s="102"/>
      <c r="E525" s="40"/>
      <c r="F525" s="41"/>
      <c r="G525" s="12"/>
      <c r="H525" s="19">
        <f>IF(E525="","",ROUNDDOWN(+F525*G525,0))</f>
      </c>
      <c r="I525" s="16"/>
      <c r="J525" s="16"/>
      <c r="K525" s="20"/>
      <c r="N525" s="42" t="str">
        <f>IF(B525="","",+B525)</f>
        <v>11）</v>
      </c>
      <c r="O525" s="16" t="str">
        <f>IF(C525="","",+C525)</f>
        <v>左官工事</v>
      </c>
      <c r="P525" s="39">
        <f>IF(D525="","",+D525)</f>
      </c>
      <c r="Q525" s="43">
        <f>IF(E525="","",+E525)</f>
      </c>
      <c r="R525" s="19"/>
      <c r="S525" s="44"/>
      <c r="T525" s="19"/>
      <c r="U525" s="51"/>
      <c r="V525" s="12"/>
      <c r="W525" s="19"/>
      <c r="X525" s="12"/>
      <c r="Y525" s="45"/>
      <c r="Z525" s="15"/>
      <c r="AA525" s="46"/>
      <c r="AB525" s="47"/>
    </row>
    <row r="526" spans="2:28" ht="13.5">
      <c r="B526" s="25"/>
      <c r="C526" s="11"/>
      <c r="D526" s="101"/>
      <c r="E526" s="27"/>
      <c r="F526" s="96"/>
      <c r="G526" s="14"/>
      <c r="H526" s="17"/>
      <c r="I526" s="11"/>
      <c r="J526" s="11"/>
      <c r="K526" s="18"/>
      <c r="N526" s="29"/>
      <c r="O526" s="11"/>
      <c r="P526" s="26"/>
      <c r="Q526" s="30"/>
      <c r="R526" s="17"/>
      <c r="S526" s="31"/>
      <c r="T526" s="17"/>
      <c r="U526" s="33"/>
      <c r="V526" s="14"/>
      <c r="W526" s="17"/>
      <c r="X526" s="14"/>
      <c r="Y526" s="34"/>
      <c r="Z526" s="48"/>
      <c r="AA526" s="49"/>
      <c r="AB526" s="37"/>
    </row>
    <row r="527" spans="2:28" ht="13.5">
      <c r="B527" s="38"/>
      <c r="C527" s="16" t="s">
        <v>39</v>
      </c>
      <c r="D527" s="102"/>
      <c r="E527" s="40"/>
      <c r="F527" s="97"/>
      <c r="G527" s="12">
        <f>R527</f>
      </c>
      <c r="H527" s="19">
        <f>IF(E527="","",ROUNDDOWN(+F527*G527,0))</f>
      </c>
      <c r="I527" s="94"/>
      <c r="J527" s="16"/>
      <c r="K527" s="20"/>
      <c r="N527" s="42">
        <f>IF(B527="","",+B527)</f>
      </c>
      <c r="O527" s="16" t="str">
        <f>IF(C527="","",+C527)</f>
        <v>(外部)</v>
      </c>
      <c r="P527" s="39">
        <f>IF(D527="","",+D527)</f>
      </c>
      <c r="Q527" s="40">
        <f>IF(E527="","",+E527)</f>
      </c>
      <c r="R527" s="19">
        <f>IF(Q527="","",MIN(T527:AB527))</f>
      </c>
      <c r="S527" s="44"/>
      <c r="T527" s="19"/>
      <c r="U527" s="51"/>
      <c r="V527" s="12"/>
      <c r="W527" s="19"/>
      <c r="X527" s="12"/>
      <c r="Y527" s="45"/>
      <c r="Z527" s="15"/>
      <c r="AA527" s="46"/>
      <c r="AB527" s="47"/>
    </row>
    <row r="528" spans="2:28" ht="13.5">
      <c r="B528" s="25"/>
      <c r="C528" s="11" t="s">
        <v>36</v>
      </c>
      <c r="D528" s="101"/>
      <c r="E528" s="27"/>
      <c r="F528" s="96"/>
      <c r="G528" s="14"/>
      <c r="H528" s="17"/>
      <c r="I528" s="11">
        <f>IF(G529=0,,IF(MIN(T529,V529)=T529,S528,IF(MIN(T529,V529)=V529,U528,)))</f>
        <v>0</v>
      </c>
      <c r="J528" s="11"/>
      <c r="K528" s="18"/>
      <c r="N528" s="29"/>
      <c r="O528" s="11"/>
      <c r="P528" s="26"/>
      <c r="Q528" s="30"/>
      <c r="R528" s="17"/>
      <c r="S528" s="31"/>
      <c r="T528" s="17"/>
      <c r="U528" s="33"/>
      <c r="V528" s="14"/>
      <c r="W528" s="17"/>
      <c r="X528" s="14"/>
      <c r="Y528" s="34"/>
      <c r="Z528" s="48"/>
      <c r="AA528" s="49"/>
      <c r="AB528" s="37"/>
    </row>
    <row r="529" spans="2:28" ht="13.5">
      <c r="B529" s="38"/>
      <c r="C529" s="16" t="s">
        <v>68</v>
      </c>
      <c r="D529" s="102"/>
      <c r="E529" s="40" t="s">
        <v>31</v>
      </c>
      <c r="F529" s="97">
        <v>14.5</v>
      </c>
      <c r="G529" s="12">
        <f>R529</f>
        <v>0</v>
      </c>
      <c r="H529" s="19">
        <f>IF(E529="","",ROUNDDOWN(+F529*G529,0))</f>
        <v>0</v>
      </c>
      <c r="I529" s="94">
        <f>IF(G529=0,,IF(MIN(T529,V529)=T529,S529,IF(MIN(T529,V529)=V529,U529,)))</f>
        <v>0</v>
      </c>
      <c r="J529" s="16"/>
      <c r="K529" s="20"/>
      <c r="N529" s="42">
        <f>IF(B529="","",+B529)</f>
      </c>
      <c r="O529" s="16" t="str">
        <f>IF(C529="","",+C529)</f>
        <v>ｺﾝｸﾘｰﾄ金こて</v>
      </c>
      <c r="P529" s="39">
        <f>IF(D529="","",+D529)</f>
      </c>
      <c r="Q529" s="40" t="str">
        <f>IF(E529="","",+E529)</f>
        <v>㎡</v>
      </c>
      <c r="R529" s="19">
        <f>IF(Q529="","",MIN(T529:AB529))</f>
        <v>0</v>
      </c>
      <c r="S529" s="44"/>
      <c r="T529" s="19"/>
      <c r="U529" s="51"/>
      <c r="V529" s="12"/>
      <c r="W529" s="19"/>
      <c r="X529" s="12"/>
      <c r="Y529" s="45"/>
      <c r="Z529" s="15"/>
      <c r="AA529" s="46"/>
      <c r="AB529" s="47"/>
    </row>
    <row r="530" spans="2:28" ht="13.5">
      <c r="B530" s="25"/>
      <c r="C530" s="11" t="s">
        <v>36</v>
      </c>
      <c r="D530" s="101"/>
      <c r="E530" s="27"/>
      <c r="F530" s="96"/>
      <c r="G530" s="14"/>
      <c r="H530" s="17"/>
      <c r="I530" s="11">
        <f>IF(G531=0,,IF(MIN(T531,V531)=T531,S530,IF(MIN(T531,V531)=V531,U530,)))</f>
        <v>0</v>
      </c>
      <c r="J530" s="11"/>
      <c r="K530" s="18"/>
      <c r="N530" s="29"/>
      <c r="O530" s="11"/>
      <c r="P530" s="26"/>
      <c r="Q530" s="30"/>
      <c r="R530" s="17"/>
      <c r="S530" s="31"/>
      <c r="T530" s="17"/>
      <c r="U530" s="33"/>
      <c r="V530" s="14"/>
      <c r="W530" s="17"/>
      <c r="X530" s="14"/>
      <c r="Y530" s="34"/>
      <c r="Z530" s="48"/>
      <c r="AA530" s="49"/>
      <c r="AB530" s="37"/>
    </row>
    <row r="531" spans="2:28" ht="13.5">
      <c r="B531" s="52"/>
      <c r="C531" s="16" t="s">
        <v>68</v>
      </c>
      <c r="D531" s="102" t="s">
        <v>69</v>
      </c>
      <c r="E531" s="40" t="s">
        <v>31</v>
      </c>
      <c r="F531" s="97">
        <v>42.4</v>
      </c>
      <c r="G531" s="12">
        <f>R531</f>
        <v>0</v>
      </c>
      <c r="H531" s="19">
        <f>IF(E531="","",ROUNDDOWN(+F531*G531,0))</f>
        <v>0</v>
      </c>
      <c r="I531" s="94">
        <f>IF(G531=0,,IF(MIN(T531,V531)=T531,S531,IF(MIN(T531,V531)=V531,U531,)))</f>
        <v>0</v>
      </c>
      <c r="J531" s="16"/>
      <c r="K531" s="20"/>
      <c r="N531" s="42">
        <f>IF(B531="","",+B531)</f>
      </c>
      <c r="O531" s="16" t="str">
        <f>IF(C531="","",+C531)</f>
        <v>ｺﾝｸﾘｰﾄ金こて</v>
      </c>
      <c r="P531" s="39" t="str">
        <f>IF(D531="","",+D531)</f>
        <v>防水下</v>
      </c>
      <c r="Q531" s="40" t="str">
        <f>IF(E531="","",+E531)</f>
        <v>㎡</v>
      </c>
      <c r="R531" s="19">
        <f>IF(Q531="","",MIN(T531:AB531))</f>
        <v>0</v>
      </c>
      <c r="S531" s="44"/>
      <c r="T531" s="19"/>
      <c r="U531" s="51"/>
      <c r="V531" s="12"/>
      <c r="W531" s="19"/>
      <c r="X531" s="12"/>
      <c r="Y531" s="45"/>
      <c r="Z531" s="15"/>
      <c r="AA531" s="46"/>
      <c r="AB531" s="47"/>
    </row>
    <row r="532" spans="2:28" ht="13.5">
      <c r="B532" s="25"/>
      <c r="C532" s="11" t="s">
        <v>38</v>
      </c>
      <c r="D532" s="101"/>
      <c r="E532" s="27"/>
      <c r="F532" s="96"/>
      <c r="G532" s="14"/>
      <c r="H532" s="17"/>
      <c r="I532" s="11">
        <f>IF(G533=0,,IF(MIN(T533,V533)=T533,S532,IF(MIN(T533,V533)=V533,U532,)))</f>
        <v>0</v>
      </c>
      <c r="J532" s="11"/>
      <c r="K532" s="18"/>
      <c r="N532" s="53"/>
      <c r="O532" s="54"/>
      <c r="P532" s="55"/>
      <c r="Q532" s="56"/>
      <c r="R532" s="57"/>
      <c r="S532" s="31"/>
      <c r="T532" s="17"/>
      <c r="U532" s="33"/>
      <c r="V532" s="60"/>
      <c r="W532" s="17"/>
      <c r="X532" s="14"/>
      <c r="Y532" s="34"/>
      <c r="Z532" s="48"/>
      <c r="AA532" s="49"/>
      <c r="AB532" s="37"/>
    </row>
    <row r="533" spans="2:28" ht="13.5">
      <c r="B533" s="52"/>
      <c r="C533" s="16" t="s">
        <v>68</v>
      </c>
      <c r="D533" s="102" t="s">
        <v>66</v>
      </c>
      <c r="E533" s="40" t="s">
        <v>32</v>
      </c>
      <c r="F533" s="97">
        <v>12.2</v>
      </c>
      <c r="G533" s="12">
        <f>R533</f>
        <v>0</v>
      </c>
      <c r="H533" s="19">
        <f>IF(E533="","",ROUNDDOWN(+F533*G533,0))</f>
        <v>0</v>
      </c>
      <c r="I533" s="16">
        <f>IF(G533=0,,IF(MIN(T533,V533)=T533,S533,IF(MIN(T533,V533)=V533,U533,)))</f>
        <v>0</v>
      </c>
      <c r="J533" s="16"/>
      <c r="K533" s="20"/>
      <c r="N533" s="42">
        <f>IF(B533="","",+B533)</f>
      </c>
      <c r="O533" s="16" t="str">
        <f>IF(C533="","",+C533)</f>
        <v>ｺﾝｸﾘｰﾄ金こて</v>
      </c>
      <c r="P533" s="39" t="str">
        <f>IF(D533="","",+D533)</f>
        <v>W300</v>
      </c>
      <c r="Q533" s="40" t="str">
        <f>IF(E533="","",+E533)</f>
        <v>ｍ</v>
      </c>
      <c r="R533" s="19">
        <f>IF(Q533="","",MIN(T533:AB533))</f>
        <v>0</v>
      </c>
      <c r="S533" s="44"/>
      <c r="T533" s="19"/>
      <c r="U533" s="51"/>
      <c r="V533" s="12"/>
      <c r="W533" s="19"/>
      <c r="X533" s="12"/>
      <c r="Y533" s="45"/>
      <c r="Z533" s="15"/>
      <c r="AA533" s="46"/>
      <c r="AB533" s="47"/>
    </row>
    <row r="534" spans="2:28" ht="13.5">
      <c r="B534" s="25"/>
      <c r="C534" s="11" t="s">
        <v>37</v>
      </c>
      <c r="D534" s="101"/>
      <c r="E534" s="27"/>
      <c r="F534" s="96"/>
      <c r="G534" s="14"/>
      <c r="H534" s="17"/>
      <c r="I534" s="11">
        <f>IF(G535=0,,IF(MIN(T535,V535)=T535,S534,IF(MIN(T535,V535)=V535,U534,)))</f>
        <v>0</v>
      </c>
      <c r="J534" s="11"/>
      <c r="K534" s="18"/>
      <c r="N534" s="29"/>
      <c r="O534" s="11"/>
      <c r="P534" s="26"/>
      <c r="Q534" s="30"/>
      <c r="R534" s="17"/>
      <c r="S534" s="31"/>
      <c r="T534" s="17"/>
      <c r="U534" s="33"/>
      <c r="V534" s="14"/>
      <c r="W534" s="17"/>
      <c r="X534" s="14"/>
      <c r="Y534" s="34"/>
      <c r="Z534" s="48"/>
      <c r="AA534" s="49"/>
      <c r="AB534" s="37"/>
    </row>
    <row r="535" spans="2:28" ht="13.5">
      <c r="B535" s="52"/>
      <c r="C535" s="16" t="s">
        <v>71</v>
      </c>
      <c r="D535" s="102"/>
      <c r="E535" s="40" t="s">
        <v>31</v>
      </c>
      <c r="F535" s="97">
        <v>8.2</v>
      </c>
      <c r="G535" s="12">
        <f>R535</f>
        <v>0</v>
      </c>
      <c r="H535" s="19">
        <f>IF(E535="","",ROUNDDOWN(+F535*G535,0))</f>
        <v>0</v>
      </c>
      <c r="I535" s="94">
        <f>IF(G535=0,,IF(MIN(T535,V535)=T535,S535,IF(MIN(T535,V535)=V535,U535,)))</f>
        <v>0</v>
      </c>
      <c r="J535" s="16"/>
      <c r="K535" s="20"/>
      <c r="N535" s="42">
        <f>IF(B535="","",+B535)</f>
      </c>
      <c r="O535" s="16" t="str">
        <f>IF(C535="","",+C535)</f>
        <v>打放し補修</v>
      </c>
      <c r="P535" s="39">
        <f>IF(D535="","",+D535)</f>
      </c>
      <c r="Q535" s="40" t="str">
        <f>IF(E535="","",+E535)</f>
        <v>㎡</v>
      </c>
      <c r="R535" s="19">
        <f>IF(Q535="","",MIN(T535:AB535))</f>
        <v>0</v>
      </c>
      <c r="S535" s="44"/>
      <c r="T535" s="19"/>
      <c r="U535" s="51"/>
      <c r="V535" s="12"/>
      <c r="W535" s="19"/>
      <c r="X535" s="12"/>
      <c r="Y535" s="45"/>
      <c r="Z535" s="15"/>
      <c r="AA535" s="46"/>
      <c r="AB535" s="47"/>
    </row>
    <row r="536" spans="2:28" ht="13.5">
      <c r="B536" s="25"/>
      <c r="C536" s="11" t="s">
        <v>40</v>
      </c>
      <c r="D536" s="101"/>
      <c r="E536" s="27"/>
      <c r="F536" s="28"/>
      <c r="G536" s="14"/>
      <c r="H536" s="17"/>
      <c r="I536" s="11">
        <f>IF(G537=0,,IF(MIN(T537,V537)=T537,S536,IF(MIN(T537,V537)=V537,U536,)))</f>
        <v>0</v>
      </c>
      <c r="J536" s="11"/>
      <c r="K536" s="18"/>
      <c r="N536" s="29"/>
      <c r="O536" s="11"/>
      <c r="P536" s="26"/>
      <c r="Q536" s="30"/>
      <c r="R536" s="17"/>
      <c r="S536" s="31"/>
      <c r="T536" s="17"/>
      <c r="U536" s="33"/>
      <c r="V536" s="14"/>
      <c r="W536" s="17"/>
      <c r="X536" s="14"/>
      <c r="Y536" s="34"/>
      <c r="Z536" s="48"/>
      <c r="AA536" s="49"/>
      <c r="AB536" s="37"/>
    </row>
    <row r="537" spans="2:28" ht="13.5">
      <c r="B537" s="52"/>
      <c r="C537" s="16" t="s">
        <v>70</v>
      </c>
      <c r="D537" s="102"/>
      <c r="E537" s="40" t="s">
        <v>31</v>
      </c>
      <c r="F537" s="84">
        <v>1.6</v>
      </c>
      <c r="G537" s="12">
        <f>R537</f>
        <v>0</v>
      </c>
      <c r="H537" s="19">
        <f>IF(E537="","",ROUNDDOWN(+F537*G537,0))</f>
        <v>0</v>
      </c>
      <c r="I537" s="16">
        <f>IF(G537=0,,IF(MIN(T537,V537)=T537,S537,IF(MIN(T537,V537)=V537,U537,)))</f>
        <v>0</v>
      </c>
      <c r="J537" s="16"/>
      <c r="K537" s="20"/>
      <c r="N537" s="42">
        <f>IF(B537="","",+B537)</f>
      </c>
      <c r="O537" s="16" t="str">
        <f>IF(C537="","",+C537)</f>
        <v>ﾓﾙﾀﾙ金こて</v>
      </c>
      <c r="P537" s="39">
        <f>IF(D537="","",+D537)</f>
      </c>
      <c r="Q537" s="40" t="str">
        <f>IF(E537="","",+E537)</f>
        <v>㎡</v>
      </c>
      <c r="R537" s="19">
        <f>IF(Q537="","",MIN(T537:AB537))</f>
        <v>0</v>
      </c>
      <c r="S537" s="44"/>
      <c r="T537" s="19"/>
      <c r="U537" s="51"/>
      <c r="V537" s="12"/>
      <c r="W537" s="19"/>
      <c r="X537" s="12"/>
      <c r="Y537" s="45"/>
      <c r="Z537" s="15"/>
      <c r="AA537" s="46"/>
      <c r="AB537" s="47"/>
    </row>
    <row r="538" spans="2:28" ht="13.5">
      <c r="B538" s="25"/>
      <c r="C538" s="11"/>
      <c r="D538" s="101"/>
      <c r="E538" s="27"/>
      <c r="F538" s="28"/>
      <c r="G538" s="14"/>
      <c r="H538" s="17"/>
      <c r="I538" s="11">
        <f>IF(G539=0,,IF(MIN(T539,V539)=T539,S538,IF(MIN(T539,V539)=V539,U538,)))</f>
        <v>0</v>
      </c>
      <c r="J538" s="11"/>
      <c r="K538" s="18"/>
      <c r="N538" s="29"/>
      <c r="O538" s="11"/>
      <c r="P538" s="26"/>
      <c r="Q538" s="30"/>
      <c r="R538" s="17"/>
      <c r="S538" s="31"/>
      <c r="T538" s="17"/>
      <c r="U538" s="33"/>
      <c r="V538" s="14"/>
      <c r="W538" s="17"/>
      <c r="X538" s="14"/>
      <c r="Y538" s="34"/>
      <c r="Z538" s="48"/>
      <c r="AA538" s="49"/>
      <c r="AB538" s="37"/>
    </row>
    <row r="539" spans="2:28" ht="13.5">
      <c r="B539" s="52"/>
      <c r="C539" s="16"/>
      <c r="D539" s="102"/>
      <c r="E539" s="40"/>
      <c r="F539" s="84"/>
      <c r="G539" s="12">
        <f>R539</f>
      </c>
      <c r="H539" s="19">
        <f>IF(E539="","",ROUNDDOWN(+F539*G539,0))</f>
      </c>
      <c r="I539" s="16">
        <f>IF(G539=0,,IF(MIN(T539,V539)=T539,S539,IF(MIN(T539,V539)=V539,U539,)))</f>
        <v>0</v>
      </c>
      <c r="J539" s="16"/>
      <c r="K539" s="20"/>
      <c r="N539" s="42">
        <f>IF(B539="","",+B539)</f>
      </c>
      <c r="O539" s="16">
        <f>IF(C539="","",+C539)</f>
      </c>
      <c r="P539" s="39">
        <f>IF(D539="","",+D539)</f>
      </c>
      <c r="Q539" s="40">
        <f>IF(E539="","",+E539)</f>
      </c>
      <c r="R539" s="19">
        <f>IF(Q539="","",MIN(T539:AB539))</f>
      </c>
      <c r="S539" s="44"/>
      <c r="T539" s="19"/>
      <c r="U539" s="51"/>
      <c r="V539" s="12"/>
      <c r="W539" s="19"/>
      <c r="X539" s="12"/>
      <c r="Y539" s="45"/>
      <c r="Z539" s="15"/>
      <c r="AA539" s="46"/>
      <c r="AB539" s="47"/>
    </row>
    <row r="540" spans="2:28" ht="13.5">
      <c r="B540" s="25"/>
      <c r="C540" s="11"/>
      <c r="D540" s="101"/>
      <c r="E540" s="27"/>
      <c r="F540" s="28"/>
      <c r="G540" s="14"/>
      <c r="H540" s="17"/>
      <c r="I540" s="11">
        <f>IF(G541=0,,IF(MIN(T541,V541)=T541,S540,IF(MIN(T541,V541)=V541,U540,)))</f>
        <v>0</v>
      </c>
      <c r="J540" s="11"/>
      <c r="K540" s="18"/>
      <c r="N540" s="29"/>
      <c r="O540" s="11"/>
      <c r="P540" s="26"/>
      <c r="Q540" s="30"/>
      <c r="R540" s="17"/>
      <c r="S540" s="31"/>
      <c r="T540" s="17"/>
      <c r="U540" s="33"/>
      <c r="V540" s="14"/>
      <c r="W540" s="33"/>
      <c r="X540" s="14"/>
      <c r="Y540" s="34"/>
      <c r="Z540" s="48"/>
      <c r="AA540" s="49"/>
      <c r="AB540" s="37"/>
    </row>
    <row r="541" spans="2:28" ht="13.5">
      <c r="B541" s="52"/>
      <c r="C541" s="16"/>
      <c r="D541" s="102"/>
      <c r="E541" s="40"/>
      <c r="F541" s="84"/>
      <c r="G541" s="12">
        <f>R541</f>
      </c>
      <c r="H541" s="19">
        <f>IF(E541="","",ROUNDDOWN(+F541*G541,0))</f>
      </c>
      <c r="I541" s="16">
        <f>IF(G541=0,,IF(MIN(T541,V541)=T541,S541,IF(MIN(T541,V541)=V541,U541,)))</f>
        <v>0</v>
      </c>
      <c r="J541" s="16"/>
      <c r="K541" s="20"/>
      <c r="N541" s="42">
        <f>IF(B541="","",+B541)</f>
      </c>
      <c r="O541" s="16">
        <f>IF(C541="","",+C541)</f>
      </c>
      <c r="P541" s="39">
        <f>IF(D541="","",+D541)</f>
      </c>
      <c r="Q541" s="40">
        <f>IF(E541="","",+E541)</f>
      </c>
      <c r="R541" s="19">
        <f>IF(Q541="","",MIN(T541:AB541))</f>
      </c>
      <c r="S541" s="44"/>
      <c r="T541" s="19"/>
      <c r="U541" s="51"/>
      <c r="V541" s="12"/>
      <c r="W541" s="51"/>
      <c r="X541" s="12"/>
      <c r="Y541" s="45"/>
      <c r="Z541" s="15"/>
      <c r="AA541" s="46"/>
      <c r="AB541" s="47"/>
    </row>
    <row r="542" spans="2:28" ht="13.5">
      <c r="B542" s="25"/>
      <c r="C542" s="11"/>
      <c r="D542" s="101"/>
      <c r="E542" s="27"/>
      <c r="F542" s="28"/>
      <c r="G542" s="14"/>
      <c r="H542" s="17"/>
      <c r="I542" s="11">
        <f>IF(G543=0,,IF(MIN(T543,V543)=T543,S542,IF(MIN(T543,V543)=V543,U542,)))</f>
        <v>0</v>
      </c>
      <c r="J542" s="11"/>
      <c r="K542" s="18"/>
      <c r="N542" s="29"/>
      <c r="O542" s="11"/>
      <c r="P542" s="26"/>
      <c r="Q542" s="30"/>
      <c r="R542" s="17"/>
      <c r="S542" s="31"/>
      <c r="T542" s="17"/>
      <c r="U542" s="33"/>
      <c r="V542" s="14"/>
      <c r="W542" s="57"/>
      <c r="X542" s="60"/>
      <c r="Y542" s="61"/>
      <c r="Z542" s="62"/>
      <c r="AA542" s="63"/>
      <c r="AB542" s="64"/>
    </row>
    <row r="543" spans="2:28" ht="13.5">
      <c r="B543" s="52"/>
      <c r="C543" s="16"/>
      <c r="D543" s="102"/>
      <c r="E543" s="40"/>
      <c r="F543" s="84"/>
      <c r="G543" s="12">
        <f>R543</f>
      </c>
      <c r="H543" s="19">
        <f>IF(E543="","",ROUNDDOWN(+F543*G543,0))</f>
      </c>
      <c r="I543" s="94">
        <f>IF(G543=0,,IF(MIN(T543,V543)=T543,S543,IF(MIN(T543,V543)=V543,U543,)))</f>
        <v>0</v>
      </c>
      <c r="J543" s="16"/>
      <c r="K543" s="20"/>
      <c r="N543" s="42">
        <f>IF(B543="","",+B543)</f>
      </c>
      <c r="O543" s="16">
        <f>IF(C543="","",+C543)</f>
      </c>
      <c r="P543" s="39">
        <f>IF(D543="","",+D543)</f>
      </c>
      <c r="Q543" s="40">
        <f>IF(E543="","",+E543)</f>
      </c>
      <c r="R543" s="19">
        <f>IF(Q543="","",MIN(T543:AB543))</f>
      </c>
      <c r="S543" s="44"/>
      <c r="T543" s="19"/>
      <c r="U543" s="51"/>
      <c r="V543" s="12"/>
      <c r="W543" s="19"/>
      <c r="X543" s="12"/>
      <c r="Y543" s="45"/>
      <c r="Z543" s="15"/>
      <c r="AA543" s="46"/>
      <c r="AB543" s="47"/>
    </row>
    <row r="544" spans="2:28" ht="13.5">
      <c r="B544" s="25"/>
      <c r="C544" s="11"/>
      <c r="D544" s="101"/>
      <c r="E544" s="27"/>
      <c r="F544" s="28"/>
      <c r="G544" s="14"/>
      <c r="H544" s="17"/>
      <c r="I544" s="11">
        <f>IF(G545=0,,IF(MIN(T545,V545)=T545,S544,IF(MIN(T545,V545)=V545,U544,)))</f>
        <v>0</v>
      </c>
      <c r="J544" s="11"/>
      <c r="K544" s="18"/>
      <c r="N544" s="29"/>
      <c r="O544" s="11"/>
      <c r="P544" s="26"/>
      <c r="Q544" s="30"/>
      <c r="R544" s="17"/>
      <c r="S544" s="31"/>
      <c r="T544" s="17"/>
      <c r="U544" s="33"/>
      <c r="V544" s="14"/>
      <c r="W544" s="17"/>
      <c r="X544" s="14"/>
      <c r="Y544" s="34"/>
      <c r="Z544" s="48"/>
      <c r="AA544" s="49"/>
      <c r="AB544" s="37"/>
    </row>
    <row r="545" spans="2:28" ht="13.5">
      <c r="B545" s="52"/>
      <c r="C545" s="16"/>
      <c r="D545" s="102"/>
      <c r="E545" s="40"/>
      <c r="F545" s="41"/>
      <c r="G545" s="12">
        <f>R545</f>
      </c>
      <c r="H545" s="19">
        <f>IF(E545="","",ROUNDDOWN(+F545*G545,0))</f>
      </c>
      <c r="I545" s="16">
        <f>IF(G545=0,,IF(MIN(T545,V545)=T545,S545,IF(MIN(T545,V545)=V545,U545,)))</f>
        <v>0</v>
      </c>
      <c r="J545" s="16"/>
      <c r="K545" s="20"/>
      <c r="N545" s="42">
        <f>IF(B545="","",+B545)</f>
      </c>
      <c r="O545" s="16">
        <f>IF(C545="","",+C545)</f>
      </c>
      <c r="P545" s="39">
        <f>IF(D545="","",+D545)</f>
      </c>
      <c r="Q545" s="40">
        <f>IF(E545="","",+E545)</f>
      </c>
      <c r="R545" s="19">
        <f>IF(Q545="","",MIN(T545:AB545))</f>
      </c>
      <c r="S545" s="44"/>
      <c r="T545" s="19"/>
      <c r="U545" s="51"/>
      <c r="V545" s="12"/>
      <c r="W545" s="19"/>
      <c r="X545" s="12"/>
      <c r="Y545" s="45"/>
      <c r="Z545" s="15"/>
      <c r="AA545" s="46"/>
      <c r="AB545" s="47"/>
    </row>
    <row r="546" spans="2:28" ht="13.5">
      <c r="B546" s="25"/>
      <c r="C546" s="11"/>
      <c r="D546" s="101"/>
      <c r="E546" s="27"/>
      <c r="F546" s="28"/>
      <c r="G546" s="14"/>
      <c r="H546" s="17"/>
      <c r="I546" s="11">
        <f>IF(G547=0,,IF(MIN(T547,V547)=T547,S546,IF(MIN(T547,V547)=V547,U546,)))</f>
        <v>0</v>
      </c>
      <c r="J546" s="11"/>
      <c r="K546" s="18"/>
      <c r="N546" s="53"/>
      <c r="O546" s="54"/>
      <c r="P546" s="55"/>
      <c r="Q546" s="56"/>
      <c r="R546" s="57"/>
      <c r="S546" s="31"/>
      <c r="T546" s="17"/>
      <c r="U546" s="33"/>
      <c r="V546" s="60"/>
      <c r="W546" s="17"/>
      <c r="X546" s="14"/>
      <c r="Y546" s="34"/>
      <c r="Z546" s="48"/>
      <c r="AA546" s="49"/>
      <c r="AB546" s="37"/>
    </row>
    <row r="547" spans="2:28" ht="13.5">
      <c r="B547" s="52"/>
      <c r="C547" s="16"/>
      <c r="D547" s="102"/>
      <c r="E547" s="40"/>
      <c r="F547" s="84"/>
      <c r="G547" s="12">
        <f>R547</f>
      </c>
      <c r="H547" s="19">
        <f>IF(E547="","",ROUNDDOWN(+F547*G547,0))</f>
      </c>
      <c r="I547" s="16">
        <f>IF(G547=0,,IF(MIN(T547,V547)=T547,S547,IF(MIN(T547,V547)=V547,U547,)))</f>
        <v>0</v>
      </c>
      <c r="J547" s="16"/>
      <c r="K547" s="20"/>
      <c r="N547" s="42">
        <f>IF(B547="","",+B547)</f>
      </c>
      <c r="O547" s="16">
        <f>IF(C547="","",+C547)</f>
      </c>
      <c r="P547" s="39">
        <f>IF(D547="","",+D547)</f>
      </c>
      <c r="Q547" s="40">
        <f>IF(E547="","",+E547)</f>
      </c>
      <c r="R547" s="19">
        <f>IF(Q547="","",MIN(T547:AB547))</f>
      </c>
      <c r="S547" s="44"/>
      <c r="T547" s="19"/>
      <c r="U547" s="51"/>
      <c r="V547" s="12"/>
      <c r="W547" s="19"/>
      <c r="X547" s="12"/>
      <c r="Y547" s="45"/>
      <c r="Z547" s="15"/>
      <c r="AA547" s="46"/>
      <c r="AB547" s="47"/>
    </row>
    <row r="548" spans="2:28" ht="13.5">
      <c r="B548" s="25"/>
      <c r="C548" s="11"/>
      <c r="D548" s="101"/>
      <c r="E548" s="27"/>
      <c r="F548" s="28"/>
      <c r="G548" s="14"/>
      <c r="H548" s="17"/>
      <c r="I548" s="11">
        <f>IF(G549=0,,IF(MIN(T549,V549)=T549,S548,IF(MIN(T549,V549)=V549,U548,)))</f>
        <v>0</v>
      </c>
      <c r="J548" s="11"/>
      <c r="K548" s="18"/>
      <c r="N548" s="29"/>
      <c r="O548" s="11"/>
      <c r="P548" s="26"/>
      <c r="Q548" s="30"/>
      <c r="R548" s="17"/>
      <c r="S548" s="31"/>
      <c r="T548" s="17"/>
      <c r="U548" s="33"/>
      <c r="V548" s="14"/>
      <c r="W548" s="17"/>
      <c r="X548" s="14"/>
      <c r="Y548" s="34"/>
      <c r="Z548" s="48"/>
      <c r="AA548" s="49"/>
      <c r="AB548" s="37"/>
    </row>
    <row r="549" spans="2:28" ht="13.5">
      <c r="B549" s="52"/>
      <c r="C549" s="16"/>
      <c r="D549" s="102"/>
      <c r="E549" s="40"/>
      <c r="F549" s="41"/>
      <c r="G549" s="12">
        <f>R549</f>
      </c>
      <c r="H549" s="19">
        <f>IF(E549="","",ROUNDDOWN(+F549*G549,0))</f>
      </c>
      <c r="I549" s="16">
        <f>IF(G549=0,,IF(MIN(T549,V549)=T549,S549,IF(MIN(T549,V549)=V549,U549,)))</f>
        <v>0</v>
      </c>
      <c r="J549" s="16"/>
      <c r="K549" s="20"/>
      <c r="N549" s="42">
        <f>IF(B549="","",+B549)</f>
      </c>
      <c r="O549" s="16">
        <f>IF(C549="","",+C549)</f>
      </c>
      <c r="P549" s="39">
        <f>IF(D549="","",+D549)</f>
      </c>
      <c r="Q549" s="40">
        <f>IF(E549="","",+E549)</f>
      </c>
      <c r="R549" s="19">
        <f>IF(Q549="","",MIN(T549:AB549))</f>
      </c>
      <c r="S549" s="44"/>
      <c r="T549" s="19"/>
      <c r="U549" s="51"/>
      <c r="V549" s="83"/>
      <c r="W549" s="19"/>
      <c r="X549" s="12"/>
      <c r="Y549" s="45"/>
      <c r="Z549" s="15"/>
      <c r="AA549" s="46"/>
      <c r="AB549" s="47"/>
    </row>
    <row r="550" spans="2:28" ht="13.5">
      <c r="B550" s="25"/>
      <c r="C550" s="11"/>
      <c r="D550" s="101"/>
      <c r="E550" s="27"/>
      <c r="F550" s="28"/>
      <c r="G550" s="14"/>
      <c r="H550" s="17"/>
      <c r="I550" s="11">
        <f>IF(G551=0,,IF(MIN(T551,V551)=T551,S550,IF(MIN(T551,V551)=V551,U550,)))</f>
        <v>0</v>
      </c>
      <c r="J550" s="11"/>
      <c r="K550" s="18"/>
      <c r="N550" s="29"/>
      <c r="O550" s="11"/>
      <c r="P550" s="26"/>
      <c r="Q550" s="30"/>
      <c r="R550" s="17"/>
      <c r="S550" s="31"/>
      <c r="T550" s="17"/>
      <c r="U550" s="33"/>
      <c r="V550" s="14"/>
      <c r="W550" s="17"/>
      <c r="X550" s="14"/>
      <c r="Y550" s="34"/>
      <c r="Z550" s="48"/>
      <c r="AA550" s="49"/>
      <c r="AB550" s="37"/>
    </row>
    <row r="551" spans="2:28" ht="13.5">
      <c r="B551" s="52"/>
      <c r="C551" s="16"/>
      <c r="D551" s="102"/>
      <c r="E551" s="40"/>
      <c r="F551" s="41"/>
      <c r="G551" s="12">
        <f>R551</f>
      </c>
      <c r="H551" s="19">
        <f>IF(E551="","",ROUNDDOWN(+F551*G551,0))</f>
      </c>
      <c r="I551" s="16">
        <f>IF(G551=0,,IF(MIN(T551,V551)=T551,S551,IF(MIN(T551,V551)=V551,U551,)))</f>
        <v>0</v>
      </c>
      <c r="J551" s="16"/>
      <c r="K551" s="20"/>
      <c r="N551" s="42">
        <f>IF(B551="","",+B551)</f>
      </c>
      <c r="O551" s="16">
        <f>IF(C551="","",+C551)</f>
      </c>
      <c r="P551" s="39">
        <f>IF(D551="","",+D551)</f>
      </c>
      <c r="Q551" s="40">
        <f>IF(E551="","",+E551)</f>
      </c>
      <c r="R551" s="19">
        <f>IF(Q551="","",MIN(T551:AB551))</f>
      </c>
      <c r="S551" s="44"/>
      <c r="T551" s="19"/>
      <c r="U551" s="51"/>
      <c r="V551" s="12"/>
      <c r="W551" s="19"/>
      <c r="X551" s="12"/>
      <c r="Y551" s="45"/>
      <c r="Z551" s="15"/>
      <c r="AA551" s="46"/>
      <c r="AB551" s="47"/>
    </row>
    <row r="552" spans="2:28" ht="13.5">
      <c r="B552" s="25"/>
      <c r="C552" s="11"/>
      <c r="D552" s="101"/>
      <c r="E552" s="27"/>
      <c r="F552" s="28"/>
      <c r="G552" s="14"/>
      <c r="H552" s="17"/>
      <c r="I552" s="11">
        <f>IF(G553=0,,IF(MIN(T553,V553)=T553,S552,IF(MIN(T553,V553)=V553,U552,)))</f>
        <v>0</v>
      </c>
      <c r="J552" s="11"/>
      <c r="K552" s="18"/>
      <c r="N552" s="29"/>
      <c r="O552" s="11"/>
      <c r="P552" s="26"/>
      <c r="Q552" s="30"/>
      <c r="R552" s="17"/>
      <c r="S552" s="31"/>
      <c r="T552" s="17"/>
      <c r="U552" s="33"/>
      <c r="V552" s="14"/>
      <c r="W552" s="17"/>
      <c r="X552" s="14"/>
      <c r="Y552" s="34"/>
      <c r="Z552" s="48"/>
      <c r="AA552" s="49"/>
      <c r="AB552" s="37"/>
    </row>
    <row r="553" spans="2:28" ht="13.5">
      <c r="B553" s="52"/>
      <c r="C553" s="16"/>
      <c r="D553" s="102"/>
      <c r="E553" s="40"/>
      <c r="F553" s="41"/>
      <c r="G553" s="12">
        <f>R553</f>
      </c>
      <c r="H553" s="19">
        <f>IF(E553="","",ROUNDDOWN(+F553*G553,0))</f>
      </c>
      <c r="I553" s="16">
        <f>IF(G553=0,,IF(MIN(T553,V553)=T553,S553,IF(MIN(T553,V553)=V553,U553,)))</f>
        <v>0</v>
      </c>
      <c r="J553" s="16"/>
      <c r="K553" s="20"/>
      <c r="N553" s="42">
        <f>IF(B553="","",+B553)</f>
      </c>
      <c r="O553" s="16">
        <f>IF(C553="","",+C553)</f>
      </c>
      <c r="P553" s="39">
        <f>IF(D553="","",+D553)</f>
      </c>
      <c r="Q553" s="40">
        <f>IF(E553="","",+E553)</f>
      </c>
      <c r="R553" s="19">
        <f>IF(Q553="","",MIN(T553:AB553))</f>
      </c>
      <c r="S553" s="44"/>
      <c r="T553" s="19"/>
      <c r="U553" s="51"/>
      <c r="V553" s="12"/>
      <c r="W553" s="19"/>
      <c r="X553" s="12"/>
      <c r="Y553" s="45"/>
      <c r="Z553" s="15"/>
      <c r="AA553" s="46"/>
      <c r="AB553" s="47"/>
    </row>
    <row r="554" spans="2:28" ht="13.5">
      <c r="B554" s="25"/>
      <c r="C554" s="11"/>
      <c r="D554" s="101"/>
      <c r="E554" s="27"/>
      <c r="F554" s="28"/>
      <c r="G554" s="14"/>
      <c r="H554" s="17"/>
      <c r="I554" s="11">
        <f>IF(G555=0,,IF(MIN(T555,V555)=T555,S554,IF(MIN(T555,V555)=V555,U554,)))</f>
        <v>0</v>
      </c>
      <c r="J554" s="11"/>
      <c r="K554" s="18"/>
      <c r="N554" s="29"/>
      <c r="O554" s="11"/>
      <c r="P554" s="26"/>
      <c r="Q554" s="30"/>
      <c r="R554" s="17"/>
      <c r="S554" s="31"/>
      <c r="T554" s="17"/>
      <c r="U554" s="33"/>
      <c r="V554" s="14"/>
      <c r="W554" s="17"/>
      <c r="X554" s="14"/>
      <c r="Y554" s="34"/>
      <c r="Z554" s="48"/>
      <c r="AA554" s="49"/>
      <c r="AB554" s="37"/>
    </row>
    <row r="555" spans="2:28" ht="13.5">
      <c r="B555" s="52"/>
      <c r="C555" s="16"/>
      <c r="D555" s="102"/>
      <c r="E555" s="40"/>
      <c r="F555" s="41"/>
      <c r="G555" s="12">
        <f>R555</f>
      </c>
      <c r="H555" s="19">
        <f>IF(E555="","",ROUNDDOWN(+F555*G555,0))</f>
      </c>
      <c r="I555" s="16">
        <f>IF(G555=0,,IF(MIN(T555,V555)=T555,S555,IF(MIN(T555,V555)=V555,U555,)))</f>
        <v>0</v>
      </c>
      <c r="J555" s="16"/>
      <c r="K555" s="20"/>
      <c r="N555" s="42">
        <f>IF(B555="","",+B555)</f>
      </c>
      <c r="O555" s="16">
        <f>IF(C555="","",+C555)</f>
      </c>
      <c r="P555" s="39">
        <f>IF(D555="","",+D555)</f>
      </c>
      <c r="Q555" s="40">
        <f>IF(E555="","",+E555)</f>
      </c>
      <c r="R555" s="19">
        <f>IF(Q555="","",MIN(T555:AB555))</f>
      </c>
      <c r="S555" s="44"/>
      <c r="T555" s="19"/>
      <c r="U555" s="51"/>
      <c r="V555" s="12"/>
      <c r="W555" s="19"/>
      <c r="X555" s="12"/>
      <c r="Y555" s="45"/>
      <c r="Z555" s="15"/>
      <c r="AA555" s="46"/>
      <c r="AB555" s="47"/>
    </row>
    <row r="556" spans="2:28" ht="13.5">
      <c r="B556" s="25"/>
      <c r="C556" s="11"/>
      <c r="D556" s="101"/>
      <c r="E556" s="27"/>
      <c r="F556" s="28"/>
      <c r="G556" s="14"/>
      <c r="H556" s="17"/>
      <c r="I556" s="11">
        <f>IF(G557=0,,IF(MIN(T557,V557)=T557,S556,IF(MIN(T557,V557)=V557,U556,)))</f>
        <v>0</v>
      </c>
      <c r="J556" s="11"/>
      <c r="K556" s="18"/>
      <c r="N556" s="29"/>
      <c r="O556" s="11"/>
      <c r="P556" s="26"/>
      <c r="Q556" s="30"/>
      <c r="R556" s="17"/>
      <c r="S556" s="31"/>
      <c r="T556" s="17"/>
      <c r="U556" s="33"/>
      <c r="V556" s="14"/>
      <c r="W556" s="17"/>
      <c r="X556" s="14"/>
      <c r="Y556" s="34"/>
      <c r="Z556" s="48"/>
      <c r="AA556" s="49"/>
      <c r="AB556" s="37"/>
    </row>
    <row r="557" spans="2:28" ht="13.5">
      <c r="B557" s="52"/>
      <c r="C557" s="16" t="s">
        <v>58</v>
      </c>
      <c r="D557" s="102"/>
      <c r="E557" s="40"/>
      <c r="F557" s="41"/>
      <c r="G557" s="12"/>
      <c r="H557" s="19">
        <f>SUM(H526:H555)</f>
        <v>0</v>
      </c>
      <c r="I557" s="16">
        <f>IF(G557=0,,IF(MIN(T557,V557)=T557,S557,IF(MIN(T557,V557)=V557,U557,)))</f>
        <v>0</v>
      </c>
      <c r="J557" s="16"/>
      <c r="K557" s="20"/>
      <c r="N557" s="42">
        <f>IF(B557="","",+B557)</f>
      </c>
      <c r="O557" s="16" t="str">
        <f>IF(C557="","",+C557)</f>
        <v>小計</v>
      </c>
      <c r="P557" s="39">
        <f>IF(D557="","",+D557)</f>
      </c>
      <c r="Q557" s="40">
        <f>IF(E557="","",+E557)</f>
      </c>
      <c r="R557" s="19">
        <f>IF(Q557="","",MIN(T557:AB557))</f>
      </c>
      <c r="S557" s="44"/>
      <c r="T557" s="19"/>
      <c r="U557" s="51"/>
      <c r="V557" s="12"/>
      <c r="W557" s="19"/>
      <c r="X557" s="12"/>
      <c r="Y557" s="45"/>
      <c r="Z557" s="15"/>
      <c r="AA557" s="46"/>
      <c r="AB557" s="47"/>
    </row>
    <row r="558" spans="2:28" ht="13.5">
      <c r="B558" s="25"/>
      <c r="C558" s="11"/>
      <c r="D558" s="101"/>
      <c r="E558" s="27"/>
      <c r="F558" s="28"/>
      <c r="G558" s="14"/>
      <c r="H558" s="17"/>
      <c r="I558" s="11">
        <f>IF(G559=0,,IF(MIN(T559,V559)=T559,S558,IF(MIN(T559,V559)=V559,U558,)))</f>
        <v>0</v>
      </c>
      <c r="J558" s="11"/>
      <c r="K558" s="18"/>
      <c r="N558" s="29"/>
      <c r="O558" s="11"/>
      <c r="P558" s="26"/>
      <c r="Q558" s="30"/>
      <c r="R558" s="17"/>
      <c r="S558" s="31"/>
      <c r="T558" s="17"/>
      <c r="U558" s="33"/>
      <c r="V558" s="14"/>
      <c r="W558" s="17"/>
      <c r="X558" s="14"/>
      <c r="Y558" s="34"/>
      <c r="Z558" s="48"/>
      <c r="AA558" s="49"/>
      <c r="AB558" s="37"/>
    </row>
    <row r="559" spans="2:28" ht="14.25" thickBot="1">
      <c r="B559" s="65"/>
      <c r="C559" s="66"/>
      <c r="D559" s="103"/>
      <c r="E559" s="68"/>
      <c r="F559" s="69"/>
      <c r="G559" s="70">
        <f>R559</f>
      </c>
      <c r="H559" s="71">
        <f>IF(E559="","",ROUNDDOWN(+F559*G559,0))</f>
      </c>
      <c r="I559" s="66">
        <f>IF(G559=0,,IF(MIN(T559,V559)=T559,S559,IF(MIN(T559,V559)=V559,U559,)))</f>
        <v>0</v>
      </c>
      <c r="J559" s="66"/>
      <c r="K559" s="72"/>
      <c r="N559" s="73">
        <f>IF(B559="","",+B559)</f>
      </c>
      <c r="O559" s="66">
        <f>IF(C559="","",+C559)</f>
      </c>
      <c r="P559" s="67">
        <f>IF(D559="","",+D559)</f>
      </c>
      <c r="Q559" s="68">
        <f>IF(E559="","",+E559)</f>
      </c>
      <c r="R559" s="71">
        <f>IF(Q559="","",MIN(T559:AB559))</f>
      </c>
      <c r="S559" s="74"/>
      <c r="T559" s="71"/>
      <c r="U559" s="75"/>
      <c r="V559" s="70"/>
      <c r="W559" s="71"/>
      <c r="X559" s="70"/>
      <c r="Y559" s="76"/>
      <c r="Z559" s="77"/>
      <c r="AA559" s="78"/>
      <c r="AB559" s="79"/>
    </row>
    <row r="560" spans="2:28" ht="13.5">
      <c r="B560" s="11"/>
      <c r="C560" s="11"/>
      <c r="D560" s="104"/>
      <c r="E560" s="11"/>
      <c r="F560" s="80"/>
      <c r="G560" s="11"/>
      <c r="H560" s="11"/>
      <c r="I560" s="11"/>
      <c r="J560" s="81"/>
      <c r="K560" s="82"/>
      <c r="N560" s="11"/>
      <c r="O560" s="11"/>
      <c r="P560" s="11"/>
      <c r="Q560" s="11"/>
      <c r="R560" s="11"/>
      <c r="S560" s="11"/>
      <c r="T560" s="11"/>
      <c r="U560" s="11"/>
      <c r="V560" s="11"/>
      <c r="W560" s="11"/>
      <c r="X560" s="11"/>
      <c r="Y560" s="11"/>
      <c r="Z560" s="11"/>
      <c r="AA560" s="23" t="s">
        <v>0</v>
      </c>
      <c r="AB560" s="24" t="e">
        <f>+#REF!+1</f>
        <v>#REF!</v>
      </c>
    </row>
    <row r="561" spans="10:11" ht="14.25" thickBot="1">
      <c r="J561" s="23" t="s">
        <v>0</v>
      </c>
      <c r="K561" s="24" t="e">
        <f>K521+1</f>
        <v>#REF!</v>
      </c>
    </row>
    <row r="562" spans="2:28" ht="13.5">
      <c r="B562" s="155" t="s">
        <v>50</v>
      </c>
      <c r="C562" s="151"/>
      <c r="D562" s="166" t="s">
        <v>51</v>
      </c>
      <c r="E562" s="157" t="s">
        <v>52</v>
      </c>
      <c r="F562" s="159" t="s">
        <v>56</v>
      </c>
      <c r="G562" s="157" t="s">
        <v>53</v>
      </c>
      <c r="H562" s="157" t="s">
        <v>54</v>
      </c>
      <c r="I562" s="151" t="s">
        <v>55</v>
      </c>
      <c r="J562" s="151"/>
      <c r="K562" s="152"/>
      <c r="N562" s="155" t="s">
        <v>50</v>
      </c>
      <c r="O562" s="151"/>
      <c r="P562" s="157" t="s">
        <v>51</v>
      </c>
      <c r="Q562" s="151" t="s">
        <v>52</v>
      </c>
      <c r="R562" s="157" t="s">
        <v>22</v>
      </c>
      <c r="S562" s="151" t="s">
        <v>23</v>
      </c>
      <c r="T562" s="151"/>
      <c r="U562" s="161"/>
      <c r="V562" s="163"/>
      <c r="W562" s="161"/>
      <c r="X562" s="163"/>
      <c r="Y562" s="161"/>
      <c r="Z562" s="151"/>
      <c r="AA562" s="161" t="s">
        <v>24</v>
      </c>
      <c r="AB562" s="152"/>
    </row>
    <row r="563" spans="2:28" ht="14.25" thickBot="1">
      <c r="B563" s="156"/>
      <c r="C563" s="153"/>
      <c r="D563" s="167"/>
      <c r="E563" s="158"/>
      <c r="F563" s="160"/>
      <c r="G563" s="158"/>
      <c r="H563" s="158"/>
      <c r="I563" s="153"/>
      <c r="J563" s="153"/>
      <c r="K563" s="154"/>
      <c r="N563" s="156"/>
      <c r="O563" s="153"/>
      <c r="P563" s="158"/>
      <c r="Q563" s="153"/>
      <c r="R563" s="158"/>
      <c r="S563" s="153"/>
      <c r="T563" s="153"/>
      <c r="U563" s="162"/>
      <c r="V563" s="164"/>
      <c r="W563" s="162"/>
      <c r="X563" s="164"/>
      <c r="Y563" s="162"/>
      <c r="Z563" s="153"/>
      <c r="AA563" s="162"/>
      <c r="AB563" s="154"/>
    </row>
    <row r="564" spans="2:28" ht="14.25" thickTop="1">
      <c r="B564" s="25"/>
      <c r="C564" s="11"/>
      <c r="D564" s="101"/>
      <c r="E564" s="27"/>
      <c r="F564" s="28"/>
      <c r="G564" s="14"/>
      <c r="H564" s="17"/>
      <c r="I564" s="11"/>
      <c r="J564" s="11"/>
      <c r="K564" s="18"/>
      <c r="N564" s="29"/>
      <c r="O564" s="11"/>
      <c r="P564" s="26"/>
      <c r="Q564" s="30"/>
      <c r="R564" s="17"/>
      <c r="S564" s="31"/>
      <c r="T564" s="32"/>
      <c r="U564" s="33"/>
      <c r="V564" s="14"/>
      <c r="W564" s="32"/>
      <c r="X564" s="14"/>
      <c r="Y564" s="34"/>
      <c r="Z564" s="35"/>
      <c r="AA564" s="36"/>
      <c r="AB564" s="37"/>
    </row>
    <row r="565" spans="2:28" ht="13.5">
      <c r="B565" s="85" t="s">
        <v>13</v>
      </c>
      <c r="C565" s="16" t="s">
        <v>72</v>
      </c>
      <c r="D565" s="102"/>
      <c r="E565" s="40"/>
      <c r="F565" s="41"/>
      <c r="G565" s="12"/>
      <c r="H565" s="19">
        <f>IF(E565="","",ROUNDDOWN(+F565*G565,0))</f>
      </c>
      <c r="I565" s="16"/>
      <c r="J565" s="16"/>
      <c r="K565" s="20"/>
      <c r="N565" s="42" t="str">
        <f>IF(B565="","",+B565)</f>
        <v>14）</v>
      </c>
      <c r="O565" s="16" t="str">
        <f>IF(C565="","",+C565)</f>
        <v>塗装工事</v>
      </c>
      <c r="P565" s="39">
        <f>IF(D565="","",+D565)</f>
      </c>
      <c r="Q565" s="43">
        <f>IF(E565="","",+E565)</f>
      </c>
      <c r="R565" s="19"/>
      <c r="S565" s="44"/>
      <c r="T565" s="19"/>
      <c r="U565" s="51"/>
      <c r="V565" s="12"/>
      <c r="W565" s="19"/>
      <c r="X565" s="12"/>
      <c r="Y565" s="45"/>
      <c r="Z565" s="15"/>
      <c r="AA565" s="46"/>
      <c r="AB565" s="47"/>
    </row>
    <row r="566" spans="2:28" ht="13.5">
      <c r="B566" s="25"/>
      <c r="C566" s="11"/>
      <c r="D566" s="101"/>
      <c r="E566" s="27"/>
      <c r="F566" s="96"/>
      <c r="G566" s="14"/>
      <c r="H566" s="17"/>
      <c r="I566" s="11"/>
      <c r="J566" s="11"/>
      <c r="K566" s="18"/>
      <c r="N566" s="29"/>
      <c r="O566" s="11"/>
      <c r="P566" s="26"/>
      <c r="Q566" s="30"/>
      <c r="R566" s="17"/>
      <c r="S566" s="31"/>
      <c r="T566" s="17"/>
      <c r="U566" s="33"/>
      <c r="V566" s="14"/>
      <c r="W566" s="17"/>
      <c r="X566" s="14"/>
      <c r="Y566" s="34"/>
      <c r="Z566" s="48"/>
      <c r="AA566" s="49"/>
      <c r="AB566" s="37"/>
    </row>
    <row r="567" spans="2:28" ht="13.5">
      <c r="B567" s="38"/>
      <c r="C567" s="16" t="s">
        <v>39</v>
      </c>
      <c r="D567" s="102"/>
      <c r="E567" s="40"/>
      <c r="F567" s="97"/>
      <c r="G567" s="12">
        <f>R567</f>
      </c>
      <c r="H567" s="19">
        <f>IF(E567="","",ROUNDDOWN(+F567*G567,0))</f>
      </c>
      <c r="I567" s="94"/>
      <c r="J567" s="16"/>
      <c r="K567" s="20"/>
      <c r="N567" s="42">
        <f>IF(B567="","",+B567)</f>
      </c>
      <c r="O567" s="16" t="str">
        <f>IF(C567="","",+C567)</f>
        <v>(外部)</v>
      </c>
      <c r="P567" s="39">
        <f>IF(D567="","",+D567)</f>
      </c>
      <c r="Q567" s="40">
        <f>IF(E567="","",+E567)</f>
      </c>
      <c r="R567" s="19">
        <f>IF(Q567="","",MIN(T567:AB567))</f>
      </c>
      <c r="S567" s="44"/>
      <c r="T567" s="19"/>
      <c r="U567" s="51"/>
      <c r="V567" s="12"/>
      <c r="W567" s="19"/>
      <c r="X567" s="12"/>
      <c r="Y567" s="45"/>
      <c r="Z567" s="15"/>
      <c r="AA567" s="46"/>
      <c r="AB567" s="47"/>
    </row>
    <row r="568" spans="2:28" ht="13.5">
      <c r="B568" s="25"/>
      <c r="C568" s="11"/>
      <c r="D568" s="101"/>
      <c r="E568" s="27"/>
      <c r="F568" s="96"/>
      <c r="G568" s="14"/>
      <c r="H568" s="17"/>
      <c r="I568" s="11">
        <f>IF(G569=0,,IF(MIN(T569,V569)=T569,S568,IF(MIN(T569,V569)=V569,U568,)))</f>
        <v>0</v>
      </c>
      <c r="J568" s="11"/>
      <c r="K568" s="18"/>
      <c r="N568" s="29"/>
      <c r="O568" s="11"/>
      <c r="P568" s="26"/>
      <c r="Q568" s="30"/>
      <c r="R568" s="17"/>
      <c r="S568" s="31"/>
      <c r="T568" s="17"/>
      <c r="U568" s="33"/>
      <c r="V568" s="14"/>
      <c r="W568" s="17"/>
      <c r="X568" s="14"/>
      <c r="Y568" s="34"/>
      <c r="Z568" s="48"/>
      <c r="AA568" s="49"/>
      <c r="AB568" s="37"/>
    </row>
    <row r="569" spans="2:28" ht="13.5">
      <c r="B569" s="38"/>
      <c r="C569" s="16" t="s">
        <v>9</v>
      </c>
      <c r="D569" s="102" t="s">
        <v>73</v>
      </c>
      <c r="E569" s="40" t="s">
        <v>31</v>
      </c>
      <c r="F569" s="97">
        <v>1</v>
      </c>
      <c r="G569" s="12">
        <f>R569</f>
        <v>0</v>
      </c>
      <c r="H569" s="19">
        <f>IF(E569="","",ROUNDDOWN(+F569*G569,0))</f>
        <v>0</v>
      </c>
      <c r="I569" s="94">
        <f>IF(G569=0,,IF(MIN(T569,V569)=T569,S569,IF(MIN(T569,V569)=V569,U569,)))</f>
        <v>0</v>
      </c>
      <c r="J569" s="16"/>
      <c r="K569" s="20"/>
      <c r="N569" s="42">
        <f>IF(B569="","",+B569)</f>
      </c>
      <c r="O569" s="16" t="str">
        <f>IF(C569="","",+C569)</f>
        <v>FP</v>
      </c>
      <c r="P569" s="39" t="str">
        <f>IF(D569="","",+D569)</f>
        <v>鉄部</v>
      </c>
      <c r="Q569" s="40" t="str">
        <f>IF(E569="","",+E569)</f>
        <v>㎡</v>
      </c>
      <c r="R569" s="19">
        <f>IF(Q569="","",MIN(T569:AB569))</f>
        <v>0</v>
      </c>
      <c r="S569" s="44"/>
      <c r="T569" s="19"/>
      <c r="U569" s="51"/>
      <c r="V569" s="12"/>
      <c r="W569" s="19"/>
      <c r="X569" s="12"/>
      <c r="Y569" s="45"/>
      <c r="Z569" s="15"/>
      <c r="AA569" s="46"/>
      <c r="AB569" s="47"/>
    </row>
    <row r="570" spans="2:28" ht="13.5">
      <c r="B570" s="25"/>
      <c r="C570" s="11"/>
      <c r="D570" s="101"/>
      <c r="E570" s="27"/>
      <c r="F570" s="96"/>
      <c r="G570" s="14"/>
      <c r="H570" s="17"/>
      <c r="I570" s="11">
        <f>IF(G571=0,,IF(MIN(T571,V571)=T571,S570,IF(MIN(T571,V571)=V571,U570,)))</f>
        <v>0</v>
      </c>
      <c r="J570" s="11"/>
      <c r="K570" s="18"/>
      <c r="N570" s="29"/>
      <c r="O570" s="11"/>
      <c r="P570" s="26"/>
      <c r="Q570" s="30"/>
      <c r="R570" s="17"/>
      <c r="S570" s="31"/>
      <c r="T570" s="17"/>
      <c r="U570" s="33"/>
      <c r="V570" s="14"/>
      <c r="W570" s="17"/>
      <c r="X570" s="14"/>
      <c r="Y570" s="34"/>
      <c r="Z570" s="48"/>
      <c r="AA570" s="49"/>
      <c r="AB570" s="37"/>
    </row>
    <row r="571" spans="2:28" ht="13.5">
      <c r="B571" s="52"/>
      <c r="C571" s="16" t="s">
        <v>9</v>
      </c>
      <c r="D571" s="102" t="s">
        <v>59</v>
      </c>
      <c r="E571" s="40" t="s">
        <v>32</v>
      </c>
      <c r="F571" s="97">
        <v>216</v>
      </c>
      <c r="G571" s="12">
        <f>R571</f>
        <v>0</v>
      </c>
      <c r="H571" s="19">
        <f>IF(E571="","",ROUNDDOWN(+F571*G571,0))</f>
        <v>0</v>
      </c>
      <c r="I571" s="94">
        <f>IF(G571=0,,IF(MIN(T571,V571)=T571,S571,IF(MIN(T571,V571)=V571,U571,)))</f>
        <v>0</v>
      </c>
      <c r="J571" s="16"/>
      <c r="K571" s="20"/>
      <c r="N571" s="42">
        <f>IF(B571="","",+B571)</f>
      </c>
      <c r="O571" s="16" t="str">
        <f>IF(C571="","",+C571)</f>
        <v>FP</v>
      </c>
      <c r="P571" s="39" t="str">
        <f>IF(D571="","",+D571)</f>
        <v>鉄部細巾</v>
      </c>
      <c r="Q571" s="40" t="str">
        <f>IF(E571="","",+E571)</f>
        <v>ｍ</v>
      </c>
      <c r="R571" s="19">
        <f>IF(Q571="","",MIN(T571:AB571))</f>
        <v>0</v>
      </c>
      <c r="S571" s="44"/>
      <c r="T571" s="19"/>
      <c r="U571" s="51"/>
      <c r="V571" s="12"/>
      <c r="W571" s="19"/>
      <c r="X571" s="12"/>
      <c r="Y571" s="45"/>
      <c r="Z571" s="15"/>
      <c r="AA571" s="46"/>
      <c r="AB571" s="47"/>
    </row>
    <row r="572" spans="2:28" ht="13.5">
      <c r="B572" s="25"/>
      <c r="C572" s="11"/>
      <c r="D572" s="101"/>
      <c r="E572" s="27"/>
      <c r="F572" s="96"/>
      <c r="G572" s="14"/>
      <c r="H572" s="17"/>
      <c r="I572" s="11">
        <f>IF(G573=0,,IF(MIN(T573,V573)=T573,S572,IF(MIN(T573,V573)=V573,U572,)))</f>
        <v>0</v>
      </c>
      <c r="J572" s="11"/>
      <c r="K572" s="18"/>
      <c r="N572" s="29"/>
      <c r="O572" s="11"/>
      <c r="P572" s="26"/>
      <c r="Q572" s="30"/>
      <c r="R572" s="17"/>
      <c r="S572" s="31"/>
      <c r="T572" s="17"/>
      <c r="U572" s="33"/>
      <c r="V572" s="14"/>
      <c r="W572" s="17"/>
      <c r="X572" s="14"/>
      <c r="Y572" s="34"/>
      <c r="Z572" s="48"/>
      <c r="AA572" s="49"/>
      <c r="AB572" s="37"/>
    </row>
    <row r="573" spans="2:28" ht="13.5">
      <c r="B573" s="52"/>
      <c r="C573" s="16"/>
      <c r="D573" s="102"/>
      <c r="E573" s="40"/>
      <c r="F573" s="97"/>
      <c r="G573" s="12">
        <f>R573</f>
      </c>
      <c r="H573" s="19">
        <f>IF(E573="","",ROUNDDOWN(+F573*G573,0))</f>
      </c>
      <c r="I573" s="94">
        <f>IF(G573=0,,IF(MIN(T573,V573)=T573,S573,IF(MIN(T573,V573)=V573,U573,)))</f>
        <v>0</v>
      </c>
      <c r="J573" s="16"/>
      <c r="K573" s="20"/>
      <c r="N573" s="42">
        <f>IF(B573="","",+B573)</f>
      </c>
      <c r="O573" s="16">
        <f>IF(C573="","",+C573)</f>
      </c>
      <c r="P573" s="39">
        <f>IF(D573="","",+D573)</f>
      </c>
      <c r="Q573" s="40">
        <f>IF(E573="","",+E573)</f>
      </c>
      <c r="R573" s="19">
        <f>IF(Q573="","",MIN(T573:AB573))</f>
      </c>
      <c r="S573" s="44"/>
      <c r="T573" s="19"/>
      <c r="U573" s="51"/>
      <c r="V573" s="12"/>
      <c r="W573" s="19"/>
      <c r="X573" s="12"/>
      <c r="Y573" s="45"/>
      <c r="Z573" s="15"/>
      <c r="AA573" s="46"/>
      <c r="AB573" s="47"/>
    </row>
    <row r="574" spans="2:28" ht="13.5">
      <c r="B574" s="25"/>
      <c r="C574" s="11"/>
      <c r="D574" s="101"/>
      <c r="E574" s="27"/>
      <c r="F574" s="96"/>
      <c r="G574" s="14"/>
      <c r="H574" s="17"/>
      <c r="I574" s="11">
        <f>IF(G575=0,,IF(MIN(T575,V575)=T575,S574,IF(MIN(T575,V575)=V575,U574,)))</f>
        <v>0</v>
      </c>
      <c r="J574" s="11"/>
      <c r="K574" s="18"/>
      <c r="N574" s="29"/>
      <c r="O574" s="11"/>
      <c r="P574" s="26"/>
      <c r="Q574" s="30"/>
      <c r="R574" s="17"/>
      <c r="S574" s="31"/>
      <c r="T574" s="17"/>
      <c r="U574" s="33"/>
      <c r="V574" s="14"/>
      <c r="W574" s="17"/>
      <c r="X574" s="14"/>
      <c r="Y574" s="34"/>
      <c r="Z574" s="48"/>
      <c r="AA574" s="49"/>
      <c r="AB574" s="37"/>
    </row>
    <row r="575" spans="2:28" ht="13.5">
      <c r="B575" s="52"/>
      <c r="C575" s="16"/>
      <c r="D575" s="102"/>
      <c r="E575" s="40"/>
      <c r="F575" s="97"/>
      <c r="G575" s="12">
        <f>R575</f>
      </c>
      <c r="H575" s="19">
        <f>IF(E575="","",ROUNDDOWN(+F575*G575,0))</f>
      </c>
      <c r="I575" s="94">
        <f>IF(G575=0,,IF(MIN(T575,V575)=T575,S575,IF(MIN(T575,V575)=V575,U575,)))</f>
        <v>0</v>
      </c>
      <c r="J575" s="16"/>
      <c r="K575" s="20"/>
      <c r="N575" s="42">
        <f>IF(B575="","",+B575)</f>
      </c>
      <c r="O575" s="16">
        <f>IF(C575="","",+C575)</f>
      </c>
      <c r="P575" s="39">
        <f>IF(D575="","",+D575)</f>
      </c>
      <c r="Q575" s="40">
        <f>IF(E575="","",+E575)</f>
      </c>
      <c r="R575" s="19">
        <f>IF(Q575="","",MIN(T575:AB575))</f>
      </c>
      <c r="S575" s="44"/>
      <c r="T575" s="19"/>
      <c r="U575" s="51"/>
      <c r="V575" s="12"/>
      <c r="W575" s="19"/>
      <c r="X575" s="12"/>
      <c r="Y575" s="45"/>
      <c r="Z575" s="15"/>
      <c r="AA575" s="46"/>
      <c r="AB575" s="47"/>
    </row>
    <row r="576" spans="2:28" ht="13.5">
      <c r="B576" s="25"/>
      <c r="C576" s="11"/>
      <c r="D576" s="101"/>
      <c r="E576" s="27"/>
      <c r="F576" s="96"/>
      <c r="G576" s="14"/>
      <c r="H576" s="17"/>
      <c r="I576" s="11">
        <f>IF(G577=0,,IF(MIN(T577,V577)=T577,S576,IF(MIN(T577,V577)=V577,U576,)))</f>
        <v>0</v>
      </c>
      <c r="J576" s="11"/>
      <c r="K576" s="18"/>
      <c r="N576" s="29"/>
      <c r="O576" s="11"/>
      <c r="P576" s="26"/>
      <c r="Q576" s="30"/>
      <c r="R576" s="17"/>
      <c r="S576" s="31"/>
      <c r="T576" s="17"/>
      <c r="U576" s="33"/>
      <c r="V576" s="14"/>
      <c r="W576" s="17"/>
      <c r="X576" s="14"/>
      <c r="Y576" s="34"/>
      <c r="Z576" s="48"/>
      <c r="AA576" s="49"/>
      <c r="AB576" s="37"/>
    </row>
    <row r="577" spans="2:28" ht="13.5">
      <c r="B577" s="52"/>
      <c r="C577" s="16"/>
      <c r="D577" s="102"/>
      <c r="E577" s="40"/>
      <c r="F577" s="97"/>
      <c r="G577" s="12">
        <f>R577</f>
      </c>
      <c r="H577" s="19">
        <f>IF(E577="","",ROUNDDOWN(+F577*G577,0))</f>
      </c>
      <c r="I577" s="94">
        <f>IF(G577=0,,IF(MIN(T577,V577)=T577,S577,IF(MIN(T577,V577)=V577,U577,)))</f>
        <v>0</v>
      </c>
      <c r="J577" s="16"/>
      <c r="K577" s="20"/>
      <c r="N577" s="42">
        <f>IF(B577="","",+B577)</f>
      </c>
      <c r="O577" s="16">
        <f>IF(C577="","",+C577)</f>
      </c>
      <c r="P577" s="39">
        <f>IF(D577="","",+D577)</f>
      </c>
      <c r="Q577" s="40">
        <f>IF(E577="","",+E577)</f>
      </c>
      <c r="R577" s="19">
        <f>IF(Q577="","",MIN(T577:AB577))</f>
      </c>
      <c r="S577" s="44"/>
      <c r="T577" s="19"/>
      <c r="U577" s="51"/>
      <c r="V577" s="12"/>
      <c r="W577" s="19"/>
      <c r="X577" s="12"/>
      <c r="Y577" s="45"/>
      <c r="Z577" s="15"/>
      <c r="AA577" s="46"/>
      <c r="AB577" s="47"/>
    </row>
    <row r="578" spans="2:28" ht="13.5">
      <c r="B578" s="25"/>
      <c r="C578" s="11"/>
      <c r="D578" s="101"/>
      <c r="E578" s="27"/>
      <c r="F578" s="28"/>
      <c r="G578" s="14"/>
      <c r="H578" s="17"/>
      <c r="I578" s="11">
        <f>IF(G579=0,,IF(MIN(T579,V579)=T579,S578,IF(MIN(T579,V579)=V579,U578,)))</f>
        <v>0</v>
      </c>
      <c r="J578" s="11"/>
      <c r="K578" s="18"/>
      <c r="N578" s="29"/>
      <c r="O578" s="11"/>
      <c r="P578" s="26"/>
      <c r="Q578" s="30"/>
      <c r="R578" s="17"/>
      <c r="S578" s="31"/>
      <c r="T578" s="17"/>
      <c r="U578" s="33"/>
      <c r="V578" s="14"/>
      <c r="W578" s="17"/>
      <c r="X578" s="14"/>
      <c r="Y578" s="34"/>
      <c r="Z578" s="48"/>
      <c r="AA578" s="49"/>
      <c r="AB578" s="37"/>
    </row>
    <row r="579" spans="2:28" ht="13.5">
      <c r="B579" s="52"/>
      <c r="C579" s="16"/>
      <c r="D579" s="102"/>
      <c r="E579" s="40"/>
      <c r="F579" s="84"/>
      <c r="G579" s="12">
        <f>R579</f>
      </c>
      <c r="H579" s="19">
        <f>IF(E579="","",ROUNDDOWN(+F579*G579,0))</f>
      </c>
      <c r="I579" s="16">
        <f>IF(G579=0,,IF(MIN(T579,V579)=T579,S579,IF(MIN(T579,V579)=V579,U579,)))</f>
        <v>0</v>
      </c>
      <c r="J579" s="16"/>
      <c r="K579" s="20"/>
      <c r="N579" s="42">
        <f>IF(B579="","",+B579)</f>
      </c>
      <c r="O579" s="16">
        <f>IF(C579="","",+C579)</f>
      </c>
      <c r="P579" s="39">
        <f>IF(D579="","",+D579)</f>
      </c>
      <c r="Q579" s="40">
        <f>IF(E579="","",+E579)</f>
      </c>
      <c r="R579" s="19">
        <f>IF(Q579="","",MIN(T579:AB579))</f>
      </c>
      <c r="S579" s="44"/>
      <c r="T579" s="19"/>
      <c r="U579" s="51"/>
      <c r="V579" s="12"/>
      <c r="W579" s="19"/>
      <c r="X579" s="12"/>
      <c r="Y579" s="45"/>
      <c r="Z579" s="15"/>
      <c r="AA579" s="46"/>
      <c r="AB579" s="47"/>
    </row>
    <row r="580" spans="2:28" ht="13.5">
      <c r="B580" s="25"/>
      <c r="C580" s="11"/>
      <c r="D580" s="101"/>
      <c r="E580" s="27"/>
      <c r="F580" s="28"/>
      <c r="G580" s="14"/>
      <c r="H580" s="17"/>
      <c r="I580" s="11">
        <f>IF(G581=0,,IF(MIN(T581,V581)=T581,S580,IF(MIN(T581,V581)=V581,U580,)))</f>
        <v>0</v>
      </c>
      <c r="J580" s="11"/>
      <c r="K580" s="18"/>
      <c r="N580" s="29"/>
      <c r="O580" s="11"/>
      <c r="P580" s="26"/>
      <c r="Q580" s="30"/>
      <c r="R580" s="17"/>
      <c r="S580" s="31"/>
      <c r="T580" s="17"/>
      <c r="U580" s="33"/>
      <c r="V580" s="14"/>
      <c r="W580" s="17"/>
      <c r="X580" s="14"/>
      <c r="Y580" s="34"/>
      <c r="Z580" s="48"/>
      <c r="AA580" s="49"/>
      <c r="AB580" s="37"/>
    </row>
    <row r="581" spans="2:28" ht="13.5">
      <c r="B581" s="52"/>
      <c r="C581" s="16"/>
      <c r="D581" s="102"/>
      <c r="E581" s="40"/>
      <c r="F581" s="84"/>
      <c r="G581" s="12">
        <f>R581</f>
      </c>
      <c r="H581" s="19">
        <f>IF(E581="","",ROUNDDOWN(+F581*G581,0))</f>
      </c>
      <c r="I581" s="16">
        <f>IF(G581=0,,IF(MIN(T581,V581)=T581,S581,IF(MIN(T581,V581)=V581,U581,)))</f>
        <v>0</v>
      </c>
      <c r="J581" s="16"/>
      <c r="K581" s="20"/>
      <c r="N581" s="42">
        <f>IF(B581="","",+B581)</f>
      </c>
      <c r="O581" s="16">
        <f>IF(C581="","",+C581)</f>
      </c>
      <c r="P581" s="39">
        <f>IF(D581="","",+D581)</f>
      </c>
      <c r="Q581" s="40">
        <f>IF(E581="","",+E581)</f>
      </c>
      <c r="R581" s="19">
        <f>IF(Q581="","",MIN(T581:AB581))</f>
      </c>
      <c r="S581" s="44"/>
      <c r="T581" s="19"/>
      <c r="U581" s="51"/>
      <c r="V581" s="12"/>
      <c r="W581" s="19"/>
      <c r="X581" s="12"/>
      <c r="Y581" s="45"/>
      <c r="Z581" s="15"/>
      <c r="AA581" s="46"/>
      <c r="AB581" s="47"/>
    </row>
    <row r="582" spans="2:28" ht="13.5">
      <c r="B582" s="25"/>
      <c r="C582" s="11"/>
      <c r="D582" s="101"/>
      <c r="E582" s="27"/>
      <c r="F582" s="28"/>
      <c r="G582" s="14"/>
      <c r="H582" s="17"/>
      <c r="I582" s="11">
        <f>IF(G583=0,,IF(MIN(T583,V583)=T583,S582,IF(MIN(T583,V583)=V583,U582,)))</f>
        <v>0</v>
      </c>
      <c r="J582" s="11"/>
      <c r="K582" s="18"/>
      <c r="N582" s="29"/>
      <c r="O582" s="11"/>
      <c r="P582" s="26"/>
      <c r="Q582" s="30"/>
      <c r="R582" s="17"/>
      <c r="S582" s="31"/>
      <c r="T582" s="17"/>
      <c r="U582" s="33"/>
      <c r="V582" s="14"/>
      <c r="W582" s="59"/>
      <c r="X582" s="60"/>
      <c r="Y582" s="61"/>
      <c r="Z582" s="62"/>
      <c r="AA582" s="63"/>
      <c r="AB582" s="64"/>
    </row>
    <row r="583" spans="2:28" ht="13.5">
      <c r="B583" s="52"/>
      <c r="C583" s="16"/>
      <c r="D583" s="102"/>
      <c r="E583" s="40"/>
      <c r="F583" s="41"/>
      <c r="G583" s="12">
        <f>R583</f>
      </c>
      <c r="H583" s="19">
        <f>IF(E583="","",ROUNDDOWN(+F583*G583,0))</f>
      </c>
      <c r="I583" s="16">
        <f>IF(G583=0,,IF(MIN(T583,V583)=T583,S583,IF(MIN(T583,V583)=V583,U583,)))</f>
        <v>0</v>
      </c>
      <c r="J583" s="16"/>
      <c r="K583" s="20"/>
      <c r="N583" s="42">
        <f>IF(B583="","",+B583)</f>
      </c>
      <c r="O583" s="16">
        <f>IF(C583="","",+C583)</f>
      </c>
      <c r="P583" s="39">
        <f>IF(D583="","",+D583)</f>
      </c>
      <c r="Q583" s="40">
        <f>IF(E583="","",+E583)</f>
      </c>
      <c r="R583" s="19">
        <f>IF(Q583="","",MIN(T583:AB583))</f>
      </c>
      <c r="S583" s="44"/>
      <c r="T583" s="19"/>
      <c r="U583" s="51"/>
      <c r="V583" s="12"/>
      <c r="W583" s="51"/>
      <c r="X583" s="12"/>
      <c r="Y583" s="45"/>
      <c r="Z583" s="15"/>
      <c r="AA583" s="46"/>
      <c r="AB583" s="47"/>
    </row>
    <row r="584" spans="2:28" ht="13.5">
      <c r="B584" s="25"/>
      <c r="C584" s="11"/>
      <c r="D584" s="101"/>
      <c r="E584" s="27"/>
      <c r="F584" s="28"/>
      <c r="G584" s="14"/>
      <c r="H584" s="17"/>
      <c r="I584" s="11">
        <f>IF(G585=0,,IF(MIN(T585,V585)=T585,S584,IF(MIN(T585,V585)=V585,U584,)))</f>
        <v>0</v>
      </c>
      <c r="J584" s="11"/>
      <c r="K584" s="18"/>
      <c r="N584" s="29"/>
      <c r="O584" s="11"/>
      <c r="P584" s="26"/>
      <c r="Q584" s="30"/>
      <c r="R584" s="17"/>
      <c r="S584" s="31"/>
      <c r="T584" s="17"/>
      <c r="U584" s="33"/>
      <c r="V584" s="14"/>
      <c r="W584" s="17"/>
      <c r="X584" s="14"/>
      <c r="Y584" s="34"/>
      <c r="Z584" s="48"/>
      <c r="AA584" s="49"/>
      <c r="AB584" s="37"/>
    </row>
    <row r="585" spans="2:28" ht="13.5">
      <c r="B585" s="52"/>
      <c r="C585" s="16"/>
      <c r="D585" s="102"/>
      <c r="E585" s="40"/>
      <c r="F585" s="41"/>
      <c r="G585" s="12">
        <f>R585</f>
      </c>
      <c r="H585" s="19">
        <f>IF(E585="","",ROUNDDOWN(+F585*G585,0))</f>
      </c>
      <c r="I585" s="16">
        <f>IF(G585=0,,IF(MIN(T585,V585)=T585,S585,IF(MIN(T585,V585)=V585,U585,)))</f>
        <v>0</v>
      </c>
      <c r="J585" s="16"/>
      <c r="K585" s="20"/>
      <c r="N585" s="42">
        <f>IF(B585="","",+B585)</f>
      </c>
      <c r="O585" s="16">
        <f>IF(C585="","",+C585)</f>
      </c>
      <c r="P585" s="39">
        <f>IF(D585="","",+D585)</f>
      </c>
      <c r="Q585" s="40">
        <f>IF(E585="","",+E585)</f>
      </c>
      <c r="R585" s="19">
        <f>IF(Q585="","",MIN(T585:AB585))</f>
      </c>
      <c r="S585" s="44"/>
      <c r="T585" s="19"/>
      <c r="U585" s="51"/>
      <c r="V585" s="12"/>
      <c r="W585" s="19"/>
      <c r="X585" s="12"/>
      <c r="Y585" s="45"/>
      <c r="Z585" s="15"/>
      <c r="AA585" s="46"/>
      <c r="AB585" s="47"/>
    </row>
    <row r="586" spans="2:28" ht="13.5">
      <c r="B586" s="25"/>
      <c r="C586" s="11"/>
      <c r="D586" s="101"/>
      <c r="E586" s="27"/>
      <c r="F586" s="28"/>
      <c r="G586" s="14"/>
      <c r="H586" s="17"/>
      <c r="I586" s="11">
        <f>IF(G587=0,,IF(MIN(T587,V587)=T587,S586,IF(MIN(T587,V587)=V587,U586,)))</f>
        <v>0</v>
      </c>
      <c r="J586" s="11"/>
      <c r="K586" s="18"/>
      <c r="N586" s="29"/>
      <c r="O586" s="11"/>
      <c r="P586" s="26"/>
      <c r="Q586" s="30"/>
      <c r="R586" s="17"/>
      <c r="S586" s="31"/>
      <c r="T586" s="17"/>
      <c r="U586" s="33"/>
      <c r="V586" s="14"/>
      <c r="W586" s="17"/>
      <c r="X586" s="14"/>
      <c r="Y586" s="34"/>
      <c r="Z586" s="48"/>
      <c r="AA586" s="49"/>
      <c r="AB586" s="37"/>
    </row>
    <row r="587" spans="2:28" ht="13.5">
      <c r="B587" s="52"/>
      <c r="C587" s="16"/>
      <c r="D587" s="102"/>
      <c r="E587" s="40"/>
      <c r="F587" s="84"/>
      <c r="G587" s="12">
        <f>R587</f>
      </c>
      <c r="H587" s="19">
        <f>IF(E587="","",ROUNDDOWN(+F587*G587,0))</f>
      </c>
      <c r="I587" s="16">
        <f>IF(G587=0,,IF(MIN(T587,V587)=T587,S587,IF(MIN(T587,V587)=V587,U587,)))</f>
        <v>0</v>
      </c>
      <c r="J587" s="16"/>
      <c r="K587" s="20"/>
      <c r="N587" s="42">
        <f>IF(B587="","",+B587)</f>
      </c>
      <c r="O587" s="16">
        <f>IF(C587="","",+C587)</f>
      </c>
      <c r="P587" s="39">
        <f>IF(D587="","",+D587)</f>
      </c>
      <c r="Q587" s="40">
        <f>IF(E587="","",+E587)</f>
      </c>
      <c r="R587" s="19">
        <f>IF(Q587="","",MIN(T587:AB587))</f>
      </c>
      <c r="S587" s="44"/>
      <c r="T587" s="19"/>
      <c r="U587" s="51"/>
      <c r="V587" s="12"/>
      <c r="W587" s="19"/>
      <c r="X587" s="12"/>
      <c r="Y587" s="45"/>
      <c r="Z587" s="15"/>
      <c r="AA587" s="46"/>
      <c r="AB587" s="47"/>
    </row>
    <row r="588" spans="2:28" ht="13.5">
      <c r="B588" s="25"/>
      <c r="C588" s="11"/>
      <c r="D588" s="101"/>
      <c r="E588" s="27"/>
      <c r="F588" s="28"/>
      <c r="G588" s="14"/>
      <c r="H588" s="17"/>
      <c r="I588" s="11">
        <f>IF(G589=0,,IF(MIN(T589,V589)=T589,S588,IF(MIN(T589,V589)=V589,U588,)))</f>
        <v>0</v>
      </c>
      <c r="J588" s="11"/>
      <c r="K588" s="18"/>
      <c r="N588" s="29"/>
      <c r="O588" s="11"/>
      <c r="P588" s="26"/>
      <c r="Q588" s="30"/>
      <c r="R588" s="17"/>
      <c r="S588" s="31"/>
      <c r="T588" s="17"/>
      <c r="U588" s="33"/>
      <c r="V588" s="14"/>
      <c r="W588" s="17"/>
      <c r="X588" s="14"/>
      <c r="Y588" s="34"/>
      <c r="Z588" s="48"/>
      <c r="AA588" s="49"/>
      <c r="AB588" s="37"/>
    </row>
    <row r="589" spans="2:28" ht="13.5">
      <c r="B589" s="52"/>
      <c r="C589" s="16"/>
      <c r="D589" s="102"/>
      <c r="E589" s="40"/>
      <c r="F589" s="41"/>
      <c r="G589" s="12">
        <f>R589</f>
      </c>
      <c r="H589" s="19">
        <f>IF(E589="","",ROUNDDOWN(+F589*G589,0))</f>
      </c>
      <c r="I589" s="16">
        <f>IF(G589=0,,IF(MIN(T589,V589)=T589,S589,IF(MIN(T589,V589)=V589,U589,)))</f>
        <v>0</v>
      </c>
      <c r="J589" s="16"/>
      <c r="K589" s="20"/>
      <c r="N589" s="42">
        <f>IF(B589="","",+B589)</f>
      </c>
      <c r="O589" s="16">
        <f>IF(C589="","",+C589)</f>
      </c>
      <c r="P589" s="39">
        <f>IF(D589="","",+D589)</f>
      </c>
      <c r="Q589" s="40">
        <f>IF(E589="","",+E589)</f>
      </c>
      <c r="R589" s="19">
        <f>IF(Q589="","",MIN(T589:AB589))</f>
      </c>
      <c r="S589" s="44"/>
      <c r="T589" s="19"/>
      <c r="U589" s="51"/>
      <c r="V589" s="12"/>
      <c r="W589" s="19"/>
      <c r="X589" s="12"/>
      <c r="Y589" s="45"/>
      <c r="Z589" s="15"/>
      <c r="AA589" s="46"/>
      <c r="AB589" s="47"/>
    </row>
    <row r="590" spans="2:28" ht="13.5">
      <c r="B590" s="25"/>
      <c r="C590" s="11"/>
      <c r="D590" s="101"/>
      <c r="E590" s="27"/>
      <c r="F590" s="28"/>
      <c r="G590" s="14"/>
      <c r="H590" s="17"/>
      <c r="I590" s="11">
        <f>IF(G591=0,,IF(MIN(T591,V591)=T591,S590,IF(MIN(T591,V591)=V591,U590,)))</f>
        <v>0</v>
      </c>
      <c r="J590" s="11"/>
      <c r="K590" s="18"/>
      <c r="N590" s="29"/>
      <c r="O590" s="11"/>
      <c r="P590" s="26"/>
      <c r="Q590" s="30"/>
      <c r="R590" s="17"/>
      <c r="S590" s="31"/>
      <c r="T590" s="17"/>
      <c r="U590" s="33"/>
      <c r="V590" s="14"/>
      <c r="W590" s="17"/>
      <c r="X590" s="14"/>
      <c r="Y590" s="34"/>
      <c r="Z590" s="48"/>
      <c r="AA590" s="49"/>
      <c r="AB590" s="37"/>
    </row>
    <row r="591" spans="2:28" ht="13.5">
      <c r="B591" s="52"/>
      <c r="C591" s="16"/>
      <c r="D591" s="102"/>
      <c r="E591" s="40"/>
      <c r="F591" s="41"/>
      <c r="G591" s="12">
        <f>R591</f>
      </c>
      <c r="H591" s="19">
        <f>IF(E591="","",ROUNDDOWN(+F591*G591,0))</f>
      </c>
      <c r="I591" s="16">
        <f>IF(G591=0,,IF(MIN(T591,V591)=T591,S591,IF(MIN(T591,V591)=V591,U591,)))</f>
        <v>0</v>
      </c>
      <c r="J591" s="16"/>
      <c r="K591" s="20"/>
      <c r="N591" s="42">
        <f>IF(B591="","",+B591)</f>
      </c>
      <c r="O591" s="16">
        <f>IF(C591="","",+C591)</f>
      </c>
      <c r="P591" s="39">
        <f>IF(D591="","",+D591)</f>
      </c>
      <c r="Q591" s="40">
        <f>IF(E591="","",+E591)</f>
      </c>
      <c r="R591" s="19">
        <f>IF(Q591="","",MIN(T591:AB591))</f>
      </c>
      <c r="S591" s="44"/>
      <c r="T591" s="19"/>
      <c r="U591" s="51"/>
      <c r="V591" s="12"/>
      <c r="W591" s="19"/>
      <c r="X591" s="12"/>
      <c r="Y591" s="45"/>
      <c r="Z591" s="15"/>
      <c r="AA591" s="46"/>
      <c r="AB591" s="47"/>
    </row>
    <row r="592" spans="2:28" ht="13.5">
      <c r="B592" s="25"/>
      <c r="C592" s="11"/>
      <c r="D592" s="101"/>
      <c r="E592" s="27"/>
      <c r="F592" s="28"/>
      <c r="G592" s="14"/>
      <c r="H592" s="17"/>
      <c r="I592" s="11">
        <f>IF(G593=0,,IF(MIN(T593,V593)=T593,S592,IF(MIN(T593,V593)=V593,U592,)))</f>
        <v>0</v>
      </c>
      <c r="J592" s="11"/>
      <c r="K592" s="18"/>
      <c r="N592" s="29"/>
      <c r="O592" s="11"/>
      <c r="P592" s="26"/>
      <c r="Q592" s="30"/>
      <c r="R592" s="17"/>
      <c r="S592" s="31"/>
      <c r="T592" s="17"/>
      <c r="U592" s="33"/>
      <c r="V592" s="14"/>
      <c r="W592" s="17"/>
      <c r="X592" s="14"/>
      <c r="Y592" s="34"/>
      <c r="Z592" s="48"/>
      <c r="AA592" s="49"/>
      <c r="AB592" s="37"/>
    </row>
    <row r="593" spans="2:28" ht="13.5">
      <c r="B593" s="52"/>
      <c r="C593" s="16"/>
      <c r="D593" s="102"/>
      <c r="E593" s="40"/>
      <c r="F593" s="41"/>
      <c r="G593" s="12">
        <f>R593</f>
      </c>
      <c r="H593" s="19">
        <f>IF(E593="","",ROUNDDOWN(+F593*G593,0))</f>
      </c>
      <c r="I593" s="16">
        <f>IF(G593=0,,IF(MIN(T593,V593)=T593,S593,IF(MIN(T593,V593)=V593,U593,)))</f>
        <v>0</v>
      </c>
      <c r="J593" s="16"/>
      <c r="K593" s="20"/>
      <c r="N593" s="42">
        <f>IF(B593="","",+B593)</f>
      </c>
      <c r="O593" s="16">
        <f>IF(C593="","",+C593)</f>
      </c>
      <c r="P593" s="39">
        <f>IF(D593="","",+D593)</f>
      </c>
      <c r="Q593" s="40">
        <f>IF(E593="","",+E593)</f>
      </c>
      <c r="R593" s="19">
        <f>IF(Q593="","",MIN(T593:AB593))</f>
      </c>
      <c r="S593" s="44"/>
      <c r="T593" s="19"/>
      <c r="U593" s="51"/>
      <c r="V593" s="12"/>
      <c r="W593" s="19"/>
      <c r="X593" s="12"/>
      <c r="Y593" s="45"/>
      <c r="Z593" s="15"/>
      <c r="AA593" s="46"/>
      <c r="AB593" s="47"/>
    </row>
    <row r="594" spans="2:28" ht="13.5">
      <c r="B594" s="25"/>
      <c r="C594" s="11"/>
      <c r="D594" s="101"/>
      <c r="E594" s="27"/>
      <c r="F594" s="28"/>
      <c r="G594" s="14"/>
      <c r="H594" s="17"/>
      <c r="I594" s="11">
        <f>IF(G595=0,,IF(MIN(T595,V595)=T595,S594,IF(MIN(T595,V595)=V595,U594,)))</f>
        <v>0</v>
      </c>
      <c r="J594" s="11"/>
      <c r="K594" s="18"/>
      <c r="N594" s="29"/>
      <c r="O594" s="11"/>
      <c r="P594" s="26"/>
      <c r="Q594" s="30"/>
      <c r="R594" s="17"/>
      <c r="S594" s="31"/>
      <c r="T594" s="17"/>
      <c r="U594" s="33"/>
      <c r="V594" s="14"/>
      <c r="W594" s="17"/>
      <c r="X594" s="14"/>
      <c r="Y594" s="34"/>
      <c r="Z594" s="48"/>
      <c r="AA594" s="49"/>
      <c r="AB594" s="37"/>
    </row>
    <row r="595" spans="2:28" ht="13.5">
      <c r="B595" s="52"/>
      <c r="C595" s="16"/>
      <c r="D595" s="102"/>
      <c r="E595" s="40"/>
      <c r="F595" s="41"/>
      <c r="G595" s="12">
        <f>R595</f>
      </c>
      <c r="H595" s="19">
        <f>IF(E595="","",ROUNDDOWN(+F595*G595,0))</f>
      </c>
      <c r="I595" s="16">
        <f>IF(G595=0,,IF(MIN(T595,V595)=T595,S595,IF(MIN(T595,V595)=V595,U595,)))</f>
        <v>0</v>
      </c>
      <c r="J595" s="16"/>
      <c r="K595" s="20"/>
      <c r="N595" s="42">
        <f>IF(B595="","",+B595)</f>
      </c>
      <c r="O595" s="16">
        <f>IF(C595="","",+C595)</f>
      </c>
      <c r="P595" s="39">
        <f>IF(D595="","",+D595)</f>
      </c>
      <c r="Q595" s="40">
        <f>IF(E595="","",+E595)</f>
      </c>
      <c r="R595" s="19">
        <f>IF(Q595="","",MIN(T595:AB595))</f>
      </c>
      <c r="S595" s="44"/>
      <c r="T595" s="19"/>
      <c r="U595" s="51"/>
      <c r="V595" s="12"/>
      <c r="W595" s="19"/>
      <c r="X595" s="12"/>
      <c r="Y595" s="45"/>
      <c r="Z595" s="15"/>
      <c r="AA595" s="46"/>
      <c r="AB595" s="47"/>
    </row>
    <row r="596" spans="2:28" ht="13.5">
      <c r="B596" s="25"/>
      <c r="C596" s="11"/>
      <c r="D596" s="101"/>
      <c r="E596" s="27"/>
      <c r="F596" s="28"/>
      <c r="G596" s="14"/>
      <c r="H596" s="17"/>
      <c r="I596" s="11"/>
      <c r="J596" s="11"/>
      <c r="K596" s="18"/>
      <c r="N596" s="29"/>
      <c r="O596" s="11"/>
      <c r="P596" s="26"/>
      <c r="Q596" s="30"/>
      <c r="R596" s="17"/>
      <c r="S596" s="31"/>
      <c r="T596" s="17"/>
      <c r="U596" s="33"/>
      <c r="V596" s="14"/>
      <c r="W596" s="17"/>
      <c r="X596" s="14"/>
      <c r="Y596" s="34"/>
      <c r="Z596" s="48"/>
      <c r="AA596" s="49"/>
      <c r="AB596" s="37"/>
    </row>
    <row r="597" spans="2:28" ht="13.5">
      <c r="B597" s="52"/>
      <c r="C597" s="16" t="s">
        <v>58</v>
      </c>
      <c r="D597" s="102"/>
      <c r="E597" s="40"/>
      <c r="F597" s="41"/>
      <c r="G597" s="12"/>
      <c r="H597" s="19">
        <f>SUM(H566:H595)</f>
        <v>0</v>
      </c>
      <c r="I597" s="16"/>
      <c r="J597" s="16"/>
      <c r="K597" s="20"/>
      <c r="N597" s="42">
        <f>IF(B597="","",+B597)</f>
      </c>
      <c r="O597" s="16" t="str">
        <f>IF(C597="","",+C597)</f>
        <v>小計</v>
      </c>
      <c r="P597" s="39">
        <f>IF(D597="","",+D597)</f>
      </c>
      <c r="Q597" s="40">
        <f>IF(E597="","",+E597)</f>
      </c>
      <c r="R597" s="19">
        <f>IF(Q597="","",MIN(T597:AB597))</f>
      </c>
      <c r="S597" s="44"/>
      <c r="T597" s="19"/>
      <c r="U597" s="51"/>
      <c r="V597" s="12"/>
      <c r="W597" s="19"/>
      <c r="X597" s="12"/>
      <c r="Y597" s="45"/>
      <c r="Z597" s="15"/>
      <c r="AA597" s="46"/>
      <c r="AB597" s="47"/>
    </row>
    <row r="598" spans="2:28" ht="13.5">
      <c r="B598" s="25"/>
      <c r="C598" s="11"/>
      <c r="D598" s="101"/>
      <c r="E598" s="27"/>
      <c r="F598" s="28"/>
      <c r="G598" s="14"/>
      <c r="H598" s="17"/>
      <c r="I598" s="11"/>
      <c r="J598" s="11"/>
      <c r="K598" s="18"/>
      <c r="N598" s="29"/>
      <c r="O598" s="11"/>
      <c r="P598" s="26"/>
      <c r="Q598" s="30"/>
      <c r="R598" s="17"/>
      <c r="S598" s="31"/>
      <c r="T598" s="17"/>
      <c r="U598" s="33"/>
      <c r="V598" s="14"/>
      <c r="W598" s="17"/>
      <c r="X598" s="14"/>
      <c r="Y598" s="34"/>
      <c r="Z598" s="48"/>
      <c r="AA598" s="49"/>
      <c r="AB598" s="37"/>
    </row>
    <row r="599" spans="2:28" ht="14.25" thickBot="1">
      <c r="B599" s="65"/>
      <c r="C599" s="66"/>
      <c r="D599" s="103"/>
      <c r="E599" s="68"/>
      <c r="F599" s="69"/>
      <c r="G599" s="70"/>
      <c r="H599" s="71"/>
      <c r="I599" s="66"/>
      <c r="J599" s="66"/>
      <c r="K599" s="72"/>
      <c r="N599" s="73">
        <f>IF(B599="","",+B599)</f>
      </c>
      <c r="O599" s="66">
        <f>IF(C599="","",+C599)</f>
      </c>
      <c r="P599" s="67">
        <f>IF(D599="","",+D599)</f>
      </c>
      <c r="Q599" s="68">
        <f>IF(E599="","",+E599)</f>
      </c>
      <c r="R599" s="71">
        <f>IF(Q599="","",MIN(T599:AB599))</f>
      </c>
      <c r="S599" s="74"/>
      <c r="T599" s="71"/>
      <c r="U599" s="75"/>
      <c r="V599" s="70"/>
      <c r="W599" s="71"/>
      <c r="X599" s="70"/>
      <c r="Y599" s="76"/>
      <c r="Z599" s="77"/>
      <c r="AA599" s="78"/>
      <c r="AB599" s="79"/>
    </row>
    <row r="600" spans="2:28" ht="13.5">
      <c r="B600" s="11"/>
      <c r="C600" s="11"/>
      <c r="D600" s="104"/>
      <c r="E600" s="11"/>
      <c r="F600" s="80"/>
      <c r="G600" s="11"/>
      <c r="H600" s="11"/>
      <c r="I600" s="11"/>
      <c r="J600" s="81"/>
      <c r="K600" s="82"/>
      <c r="N600" s="11"/>
      <c r="O600" s="11"/>
      <c r="P600" s="11"/>
      <c r="Q600" s="11"/>
      <c r="R600" s="11"/>
      <c r="S600" s="11"/>
      <c r="T600" s="11"/>
      <c r="U600" s="11"/>
      <c r="V600" s="11"/>
      <c r="W600" s="11"/>
      <c r="X600" s="11"/>
      <c r="Y600" s="11"/>
      <c r="Z600" s="11"/>
      <c r="AA600" s="23" t="s">
        <v>0</v>
      </c>
      <c r="AB600" s="24" t="e">
        <f>+#REF!+1</f>
        <v>#REF!</v>
      </c>
    </row>
  </sheetData>
  <sheetProtection/>
  <mergeCells count="240">
    <mergeCell ref="B562:C563"/>
    <mergeCell ref="D562:D563"/>
    <mergeCell ref="E562:E563"/>
    <mergeCell ref="F562:F563"/>
    <mergeCell ref="U522:V523"/>
    <mergeCell ref="W522:X523"/>
    <mergeCell ref="G562:G563"/>
    <mergeCell ref="H562:H563"/>
    <mergeCell ref="I562:K563"/>
    <mergeCell ref="N562:O563"/>
    <mergeCell ref="P562:P563"/>
    <mergeCell ref="Q562:Q563"/>
    <mergeCell ref="P522:P523"/>
    <mergeCell ref="Q522:Q523"/>
    <mergeCell ref="R562:R563"/>
    <mergeCell ref="S562:T563"/>
    <mergeCell ref="R522:R523"/>
    <mergeCell ref="S522:T523"/>
    <mergeCell ref="Y562:Z563"/>
    <mergeCell ref="AA562:AB563"/>
    <mergeCell ref="U562:V563"/>
    <mergeCell ref="W562:X563"/>
    <mergeCell ref="Y522:Z523"/>
    <mergeCell ref="AA522:AB523"/>
    <mergeCell ref="B522:C523"/>
    <mergeCell ref="D522:D523"/>
    <mergeCell ref="E522:E523"/>
    <mergeCell ref="F522:F523"/>
    <mergeCell ref="I522:K523"/>
    <mergeCell ref="N522:O523"/>
    <mergeCell ref="G522:G523"/>
    <mergeCell ref="H522:H523"/>
    <mergeCell ref="G482:G483"/>
    <mergeCell ref="H482:H483"/>
    <mergeCell ref="I482:K483"/>
    <mergeCell ref="N482:O483"/>
    <mergeCell ref="B482:C483"/>
    <mergeCell ref="D482:D483"/>
    <mergeCell ref="E482:E483"/>
    <mergeCell ref="F482:F483"/>
    <mergeCell ref="P442:P443"/>
    <mergeCell ref="Q442:Q443"/>
    <mergeCell ref="Y482:Z483"/>
    <mergeCell ref="AA482:AB483"/>
    <mergeCell ref="U482:V483"/>
    <mergeCell ref="W482:X483"/>
    <mergeCell ref="P482:P483"/>
    <mergeCell ref="Q482:Q483"/>
    <mergeCell ref="R482:R483"/>
    <mergeCell ref="S482:T483"/>
    <mergeCell ref="R442:R443"/>
    <mergeCell ref="S442:T443"/>
    <mergeCell ref="B442:C443"/>
    <mergeCell ref="D442:D443"/>
    <mergeCell ref="E442:E443"/>
    <mergeCell ref="F442:F443"/>
    <mergeCell ref="G442:G443"/>
    <mergeCell ref="H442:H443"/>
    <mergeCell ref="I442:K443"/>
    <mergeCell ref="N442:O443"/>
    <mergeCell ref="Y442:Z443"/>
    <mergeCell ref="AA442:AB443"/>
    <mergeCell ref="U442:V443"/>
    <mergeCell ref="W442:X443"/>
    <mergeCell ref="Y402:Z403"/>
    <mergeCell ref="AA402:AB403"/>
    <mergeCell ref="P402:P403"/>
    <mergeCell ref="Q402:Q403"/>
    <mergeCell ref="R402:R403"/>
    <mergeCell ref="S402:T403"/>
    <mergeCell ref="U402:V403"/>
    <mergeCell ref="W402:X403"/>
    <mergeCell ref="P362:P363"/>
    <mergeCell ref="Q362:Q363"/>
    <mergeCell ref="B402:C403"/>
    <mergeCell ref="D402:D403"/>
    <mergeCell ref="E402:E403"/>
    <mergeCell ref="F402:F403"/>
    <mergeCell ref="G402:G403"/>
    <mergeCell ref="H402:H403"/>
    <mergeCell ref="I402:K403"/>
    <mergeCell ref="N402:O403"/>
    <mergeCell ref="R362:R363"/>
    <mergeCell ref="S362:T363"/>
    <mergeCell ref="B362:C363"/>
    <mergeCell ref="D362:D363"/>
    <mergeCell ref="E362:E363"/>
    <mergeCell ref="F362:F363"/>
    <mergeCell ref="G362:G363"/>
    <mergeCell ref="H362:H363"/>
    <mergeCell ref="I362:K363"/>
    <mergeCell ref="N362:O363"/>
    <mergeCell ref="Y362:Z363"/>
    <mergeCell ref="AA362:AB363"/>
    <mergeCell ref="U362:V363"/>
    <mergeCell ref="W362:X363"/>
    <mergeCell ref="Y322:Z323"/>
    <mergeCell ref="AA322:AB323"/>
    <mergeCell ref="P322:P323"/>
    <mergeCell ref="Q322:Q323"/>
    <mergeCell ref="R322:R323"/>
    <mergeCell ref="S322:T323"/>
    <mergeCell ref="U322:V323"/>
    <mergeCell ref="W322:X323"/>
    <mergeCell ref="P282:P283"/>
    <mergeCell ref="Q282:Q283"/>
    <mergeCell ref="B322:C323"/>
    <mergeCell ref="D322:D323"/>
    <mergeCell ref="E322:E323"/>
    <mergeCell ref="F322:F323"/>
    <mergeCell ref="G322:G323"/>
    <mergeCell ref="H322:H323"/>
    <mergeCell ref="I322:K323"/>
    <mergeCell ref="N322:O323"/>
    <mergeCell ref="R282:R283"/>
    <mergeCell ref="S282:T283"/>
    <mergeCell ref="B282:C283"/>
    <mergeCell ref="D282:D283"/>
    <mergeCell ref="E282:E283"/>
    <mergeCell ref="F282:F283"/>
    <mergeCell ref="G282:G283"/>
    <mergeCell ref="H282:H283"/>
    <mergeCell ref="I282:K283"/>
    <mergeCell ref="N282:O283"/>
    <mergeCell ref="Y282:Z283"/>
    <mergeCell ref="AA282:AB283"/>
    <mergeCell ref="U282:V283"/>
    <mergeCell ref="W282:X283"/>
    <mergeCell ref="Y242:Z243"/>
    <mergeCell ref="AA242:AB243"/>
    <mergeCell ref="P242:P243"/>
    <mergeCell ref="Q242:Q243"/>
    <mergeCell ref="R242:R243"/>
    <mergeCell ref="S242:T243"/>
    <mergeCell ref="U242:V243"/>
    <mergeCell ref="W242:X243"/>
    <mergeCell ref="P202:P203"/>
    <mergeCell ref="Q202:Q203"/>
    <mergeCell ref="B242:C243"/>
    <mergeCell ref="D242:D243"/>
    <mergeCell ref="E242:E243"/>
    <mergeCell ref="F242:F243"/>
    <mergeCell ref="G242:G243"/>
    <mergeCell ref="H242:H243"/>
    <mergeCell ref="I242:K243"/>
    <mergeCell ref="N242:O243"/>
    <mergeCell ref="R202:R203"/>
    <mergeCell ref="S202:T203"/>
    <mergeCell ref="B202:C203"/>
    <mergeCell ref="D202:D203"/>
    <mergeCell ref="E202:E203"/>
    <mergeCell ref="F202:F203"/>
    <mergeCell ref="G202:G203"/>
    <mergeCell ref="H202:H203"/>
    <mergeCell ref="I202:K203"/>
    <mergeCell ref="N202:O203"/>
    <mergeCell ref="Y202:Z203"/>
    <mergeCell ref="AA202:AB203"/>
    <mergeCell ref="U202:V203"/>
    <mergeCell ref="W202:X203"/>
    <mergeCell ref="Y162:Z163"/>
    <mergeCell ref="AA162:AB163"/>
    <mergeCell ref="P162:P163"/>
    <mergeCell ref="Q162:Q163"/>
    <mergeCell ref="R162:R163"/>
    <mergeCell ref="S162:T163"/>
    <mergeCell ref="U162:V163"/>
    <mergeCell ref="W162:X163"/>
    <mergeCell ref="P122:P123"/>
    <mergeCell ref="Q122:Q123"/>
    <mergeCell ref="B162:C163"/>
    <mergeCell ref="D162:D163"/>
    <mergeCell ref="E162:E163"/>
    <mergeCell ref="F162:F163"/>
    <mergeCell ref="G162:G163"/>
    <mergeCell ref="H162:H163"/>
    <mergeCell ref="I162:K163"/>
    <mergeCell ref="N162:O163"/>
    <mergeCell ref="R122:R123"/>
    <mergeCell ref="S122:T123"/>
    <mergeCell ref="B122:C123"/>
    <mergeCell ref="D122:D123"/>
    <mergeCell ref="E122:E123"/>
    <mergeCell ref="F122:F123"/>
    <mergeCell ref="G122:G123"/>
    <mergeCell ref="H122:H123"/>
    <mergeCell ref="I122:K123"/>
    <mergeCell ref="N122:O123"/>
    <mergeCell ref="Y122:Z123"/>
    <mergeCell ref="AA122:AB123"/>
    <mergeCell ref="U122:V123"/>
    <mergeCell ref="W122:X123"/>
    <mergeCell ref="Y82:Z83"/>
    <mergeCell ref="AA82:AB83"/>
    <mergeCell ref="P82:P83"/>
    <mergeCell ref="Q82:Q83"/>
    <mergeCell ref="R82:R83"/>
    <mergeCell ref="S82:T83"/>
    <mergeCell ref="U82:V83"/>
    <mergeCell ref="W82:X83"/>
    <mergeCell ref="P42:P43"/>
    <mergeCell ref="Q42:Q43"/>
    <mergeCell ref="B82:C83"/>
    <mergeCell ref="D82:D83"/>
    <mergeCell ref="E82:E83"/>
    <mergeCell ref="F82:F83"/>
    <mergeCell ref="G82:G83"/>
    <mergeCell ref="H82:H83"/>
    <mergeCell ref="I82:K83"/>
    <mergeCell ref="N82:O83"/>
    <mergeCell ref="R42:R43"/>
    <mergeCell ref="S42:T43"/>
    <mergeCell ref="B42:C43"/>
    <mergeCell ref="D42:D43"/>
    <mergeCell ref="E42:E43"/>
    <mergeCell ref="F42:F43"/>
    <mergeCell ref="G42:G43"/>
    <mergeCell ref="H42:H43"/>
    <mergeCell ref="I42:K43"/>
    <mergeCell ref="N42:O43"/>
    <mergeCell ref="Y42:Z43"/>
    <mergeCell ref="AA42:AB43"/>
    <mergeCell ref="U42:V43"/>
    <mergeCell ref="W42:X43"/>
    <mergeCell ref="Y2:Z3"/>
    <mergeCell ref="AA2:AB3"/>
    <mergeCell ref="P2:P3"/>
    <mergeCell ref="Q2:Q3"/>
    <mergeCell ref="R2:R3"/>
    <mergeCell ref="S2:T3"/>
    <mergeCell ref="U2:V3"/>
    <mergeCell ref="W2:X3"/>
    <mergeCell ref="G2:G3"/>
    <mergeCell ref="H2:H3"/>
    <mergeCell ref="I2:K3"/>
    <mergeCell ref="N2:O3"/>
    <mergeCell ref="B2:C3"/>
    <mergeCell ref="D2:D3"/>
    <mergeCell ref="E2:E3"/>
    <mergeCell ref="F2:F3"/>
  </mergeCells>
  <printOptions horizontalCentered="1" verticalCentered="1"/>
  <pageMargins left="0.1968503937007874" right="0.1968503937007874" top="0.7874015748031497" bottom="0.3937007874015748" header="0.5118110236220472" footer="0.5118110236220472"/>
  <pageSetup blackAndWhite="1" horizontalDpi="600" verticalDpi="600" orientation="landscape" paperSize="9" scale="98" r:id="rId1"/>
  <rowBreaks count="14" manualBreakCount="14">
    <brk id="40" max="11" man="1"/>
    <brk id="80" max="11" man="1"/>
    <brk id="120" max="11" man="1"/>
    <brk id="160" max="11" man="1"/>
    <brk id="200" max="11" man="1"/>
    <brk id="240" max="11" man="1"/>
    <brk id="280" max="11" man="1"/>
    <brk id="320" max="11" man="1"/>
    <brk id="360" max="11" man="1"/>
    <brk id="400" max="11" man="1"/>
    <brk id="440" max="11" man="1"/>
    <brk id="480" max="11" man="1"/>
    <brk id="520" max="11" man="1"/>
    <brk id="56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G_IKIGAI</cp:lastModifiedBy>
  <cp:lastPrinted>2024-04-17T04:53:43Z</cp:lastPrinted>
  <dcterms:created xsi:type="dcterms:W3CDTF">2001-01-06T05:14:53Z</dcterms:created>
  <dcterms:modified xsi:type="dcterms:W3CDTF">2024-04-22T07:58:29Z</dcterms:modified>
  <cp:category/>
  <cp:version/>
  <cp:contentType/>
  <cp:contentStatus/>
</cp:coreProperties>
</file>