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G_SUIDOU\Desktop\"/>
    </mc:Choice>
  </mc:AlternateContent>
  <xr:revisionPtr revIDLastSave="0" documentId="13_ncr:1_{E85CD3CF-5376-4F9B-B7EB-0FB77E406EA1}" xr6:coauthVersionLast="36" xr6:coauthVersionMax="36" xr10:uidLastSave="{00000000-0000-0000-0000-000000000000}"/>
  <workbookProtection workbookAlgorithmName="SHA-512" workbookHashValue="OGPhE7FjHtRzXKeyQ7POJX+1sc6cm1or5S7ui0/Ho6+3CXJNN2lQpjJChmq+1nm5juvQx0jaaBeIrN62tNeTow==" workbookSaltValue="x+n4FpTAJP7TdWX+CKBVb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<sst xmlns="http://schemas.openxmlformats.org/spreadsheetml/2006/main" count="247" uniqueCount="119">
  <si>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</si>
  <si>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</si>
  <si>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</si>
  <si>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</si>
  <si>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</si>
  <si>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</si>
  <si>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</si>
  <si>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</si>
  <si>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</si>
  <si>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</si>
  <si>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</si>
  <si>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</si>
  <si>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</si>
  <si>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</si>
  <si>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</si>
  <si>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</si>
  <si>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</si>
  <si>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</si>
  <si>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</si>
  <si>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</si>
  <si>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</si>
  <si>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</si>
  <si>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</si>
  <si>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</si>
  <si>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</si>
  <si>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</si>
  <si>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</si>
  <si>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</si>
  <si>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</si>
  <si>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</si>
  <si>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</si>
  <si>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</si>
  <si>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</si>
  <si>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</si>
  <si>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</si>
  <si>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</si>
  <si>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</si>
  <si>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</si>
  <si>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</si>
  <si>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</si>
  <si>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</si>
  <si>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</si>
  <si>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</si>
  <si>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</si>
  <si>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</si>
  <si>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</si>
  <si>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</si>
  <si>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</si>
  <si>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</si>
  <si>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</si>
  <si>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</si>
  <si>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</si>
  <si>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</si>
  <si>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</si>
  <si>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</si>
  <si>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</si>
  <si>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</si>
  <si>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</si>
  <si>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</si>
  <si>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</si>
  <si>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</si>
  <si>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</si>
  <si>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</si>
  <si>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</si>
  <si>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</si>
  <si>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</si>
  <si>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</si>
  <si>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</si>
  <si>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</si>
  <si>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</si>
  <si>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</si>
  <si>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</si>
  <si>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</si>
  <si>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</si>
  <si>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</si>
  <si>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</si>
  <si>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</si>
  <si>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</si>
  <si>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</si>
  <si>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</si>
  <si>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</si>
  <si>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</si>
  <si>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</si>
  <si>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</si>
  <si>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</si>
  <si>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</si>
  <si>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</si>
  <si>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</si>
  <si>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</si>
  <si>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</si>
  <si>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</si>
  <si>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</si>
  <si>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</si>
  <si>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</si>
  <si>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</si>
  <si>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</si>
  <si>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</si>
  <si>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</si>
  <si>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七宗町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</si>
  <si>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</si>
  <si>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</si>
  <si>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</si>
  <si>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</si>
  <si>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</si>
  <si>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</si>
  <si>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</si>
  <si>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</si>
  <si>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</si>
  <si>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</si>
  <si>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</si>
  <si>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</si>
  <si>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</si>
  <si>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</si>
  <si>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</si>
  <si>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</si>
  <si>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</si>
  <si>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委託業者である維持管理会社と連携を密に図り、合併処理浄化槽本体はもとより、ﾌﾞﾛﾜ装置などの付帯設備を含めて既存施設及び機器の安定的な稼働と長寿命化に努めています。</t>
    <rPh sb="1" eb="3">
      <t>イタク</t>
    </rPh>
    <rPh sb="3" eb="5">
      <t>ギョウシャ</t>
    </rPh>
    <rPh sb="12" eb="14">
      <t>ガイシャ</t>
    </rPh>
    <rPh sb="42" eb="44">
      <t>ソウチ</t>
    </rPh>
    <phoneticPr fontId="4"/>
  </si>
  <si>
    <t>　事業の健全運営のため、七宗町下水道事業経営戦略を基に運営をします。また、今後も水洗化をすすめ、接続促進に努め健全経営を目指します。</t>
    <rPh sb="40" eb="43">
      <t>スイセンカ</t>
    </rPh>
    <phoneticPr fontId="4"/>
  </si>
  <si>
    <t>　個別排水事業については、中山間地域では１軒当たりの床面積が比較的大きく、浄化槽は家屋床面積により人槽算定がされるため、その床面積に比例し、比較的大きな人槽の施設が設置されています。　
　減少していく人口に対して、個々の浄化槽毎に見ると過大な設備となりつつあります。そのため、維持管理費用が増え、汚水処理原価が平均より高額となっています。
　今後も人口の減少が想定されるため、経費の回収率が低くなると考えられますが、一部で若年層の定住や新規の戸建建築もあるため、新規設置や接続率の向上も見込まれます。
＊表中④企業債残高対事業規模比率のH30当該値～R03当該値は、一般会計で負担するため「0.00」である。</t>
    <rPh sb="21" eb="22">
      <t>ケン</t>
    </rPh>
    <rPh sb="22" eb="23">
      <t>ア</t>
    </rPh>
    <rPh sb="26" eb="29">
      <t>ユカメンセキ</t>
    </rPh>
    <rPh sb="30" eb="33">
      <t>ヒカクテキ</t>
    </rPh>
    <rPh sb="33" eb="34">
      <t>オオ</t>
    </rPh>
    <rPh sb="37" eb="40">
      <t>ジョウカソウ</t>
    </rPh>
    <rPh sb="62" eb="63">
      <t>ユカ</t>
    </rPh>
    <rPh sb="63" eb="65">
      <t>メンセキ</t>
    </rPh>
    <rPh sb="110" eb="113">
      <t>ジョウカソウ</t>
    </rPh>
    <rPh sb="113" eb="114">
      <t>ゴト</t>
    </rPh>
    <rPh sb="115" eb="116">
      <t>ミ</t>
    </rPh>
    <rPh sb="142" eb="144">
      <t>ヒヨウ</t>
    </rPh>
    <rPh sb="145" eb="146">
      <t>フ</t>
    </rPh>
    <rPh sb="155" eb="157">
      <t>ヘイキン</t>
    </rPh>
    <rPh sb="159" eb="161">
      <t>コウガク</t>
    </rPh>
    <rPh sb="169" eb="171">
      <t>ソウテイ</t>
    </rPh>
    <rPh sb="232" eb="234">
      <t>ミコ</t>
    </rPh>
    <rPh sb="279" eb="281">
      <t>トウガイ</t>
    </rPh>
    <rPh sb="281" eb="282">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</si>
</sst>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FC-47F0-8282-BACC3B4E39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FC-47F0-8282-BACC3B4E39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41.79</c:v>
                </c:pt>
                <c:pt idx="1">
                  <c:v>41.58</c:v>
                </c:pt>
                <c:pt idx="2">
                  <c:v>95.97</c:v>
                </c:pt>
                <c:pt idx="3">
                  <c:v>40.4</c:v>
                </c:pt>
                <c:pt idx="4">
                  <c:v>38.79</c:v>
                </c:pt>
              </c:numCache>
            </c:numRef>
          </c:val>
          <c:extLst>
            <c:ext xmlns:c16="http://schemas.microsoft.com/office/drawing/2014/chart" uri="{C3380CC4-5D6E-409C-BE32-E72D297353CC}">
              <c16:uniqueId val="{00000000-5369-416C-8E9C-02AE67EDF2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5369-416C-8E9C-02AE67EDF2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76.27</c:v>
                </c:pt>
                <c:pt idx="1">
                  <c:v>76.47</c:v>
                </c:pt>
                <c:pt idx="2">
                  <c:v>75.709999999999994</c:v>
                </c:pt>
                <c:pt idx="3">
                  <c:v>76.37</c:v>
                </c:pt>
                <c:pt idx="4">
                  <c:v>75.83</c:v>
                </c:pt>
              </c:numCache>
            </c:numRef>
          </c:val>
          <c:extLst>
            <c:ext xmlns:c16="http://schemas.microsoft.com/office/drawing/2014/chart" uri="{C3380CC4-5D6E-409C-BE32-E72D297353CC}">
              <c16:uniqueId val="{00000000-21B6-4A48-A506-584D7353FF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21B6-4A48-A506-584D7353FF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85.56</c:v>
                </c:pt>
                <c:pt idx="1">
                  <c:v>89.1</c:v>
                </c:pt>
                <c:pt idx="2">
                  <c:v>93.11</c:v>
                </c:pt>
                <c:pt idx="3">
                  <c:v>78.97</c:v>
                </c:pt>
                <c:pt idx="4">
                  <c:v>83.73</c:v>
                </c:pt>
              </c:numCache>
            </c:numRef>
          </c:val>
          <c:extLst>
            <c:ext xmlns:c16="http://schemas.microsoft.com/office/drawing/2014/chart" uri="{C3380CC4-5D6E-409C-BE32-E72D297353CC}">
              <c16:uniqueId val="{00000000-14F2-46A6-8D72-EE24C54AAD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2-46A6-8D72-EE24C54AAD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8-4BD8-AE1A-361D14DD59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8-4BD8-AE1A-361D14DD59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FB-47DE-809F-BBB6A1413F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FB-47DE-809F-BBB6A1413F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B-4C8B-85D1-3D2EE74118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B-4C8B-85D1-3D2EE74118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4B-490D-A812-5E3A39D6AD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B-490D-A812-5E3A39D6AD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327.71</c:v>
                </c:pt>
                <c:pt idx="1">
                  <c:v>0</c:v>
                </c:pt>
                <c:pt idx="2">
                  <c:v>0</c:v>
                </c:pt>
                <c:pt idx="3">
                  <c:v>0</c:v>
                </c:pt>
                <c:pt idx="4">
                  <c:v>0</c:v>
                </c:pt>
              </c:numCache>
            </c:numRef>
          </c:val>
          <c:extLst>
            <c:ext xmlns:c16="http://schemas.microsoft.com/office/drawing/2014/chart" uri="{C3380CC4-5D6E-409C-BE32-E72D297353CC}">
              <c16:uniqueId val="{00000000-CF15-4F63-B546-A521173C92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CF15-4F63-B546-A521173C92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51.45</c:v>
                </c:pt>
                <c:pt idx="1">
                  <c:v>49.39</c:v>
                </c:pt>
                <c:pt idx="2">
                  <c:v>50.25</c:v>
                </c:pt>
                <c:pt idx="3">
                  <c:v>45.11</c:v>
                </c:pt>
                <c:pt idx="4">
                  <c:v>45.26</c:v>
                </c:pt>
              </c:numCache>
            </c:numRef>
          </c:val>
          <c:extLst>
            <c:ext xmlns:c16="http://schemas.microsoft.com/office/drawing/2014/chart" uri="{C3380CC4-5D6E-409C-BE32-E72D297353CC}">
              <c16:uniqueId val="{00000000-A914-4052-8235-94687A8137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A914-4052-8235-94687A8137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351.08</c:v>
                </c:pt>
                <c:pt idx="1">
                  <c:v>366.99</c:v>
                </c:pt>
                <c:pt idx="2">
                  <c:v>365.11</c:v>
                </c:pt>
                <c:pt idx="3">
                  <c:v>413.77</c:v>
                </c:pt>
                <c:pt idx="4">
                  <c:v>415.89</c:v>
                </c:pt>
              </c:numCache>
            </c:numRef>
          </c:val>
          <c:extLst>
            <c:ext xmlns:c16="http://schemas.microsoft.com/office/drawing/2014/chart" uri="{C3380CC4-5D6E-409C-BE32-E72D297353CC}">
              <c16:uniqueId val="{00000000-F2D1-4C94-BD97-8248367BAB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F2D1-4C94-BD97-8248367BAB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岐阜県　七宗町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3511</v>
      </c>
      <c r="AM8" s="37"/>
      <c r="AN8" s="37"/>
      <c r="AO8" s="37"/>
      <c r="AP8" s="37"/>
      <c r="AQ8" s="37"/>
      <c r="AR8" s="37"/>
      <c r="AS8" s="37"/>
      <c r="AT8" s="38">
        <f>データ!T6</f>
        <v>90.47</v>
      </c>
      <c r="AU8" s="38"/>
      <c r="AV8" s="38"/>
      <c r="AW8" s="38"/>
      <c r="AX8" s="38"/>
      <c r="AY8" s="38"/>
      <c r="AZ8" s="38"/>
      <c r="BA8" s="38"/>
      <c r="BB8" s="38">
        <f>データ!U6</f>
        <v>38.81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21.76</v>
      </c>
      <c r="Q10" s="38"/>
      <c r="R10" s="38"/>
      <c r="S10" s="38"/>
      <c r="T10" s="38"/>
      <c r="U10" s="38"/>
      <c r="V10" s="38"/>
      <c r="W10" s="38">
        <f>データ!Q6</f>
        <v>100</v>
      </c>
      <c r="X10" s="38"/>
      <c r="Y10" s="38"/>
      <c r="Z10" s="38"/>
      <c r="AA10" s="38"/>
      <c r="AB10" s="38"/>
      <c r="AC10" s="38"/>
      <c r="AD10" s="37">
        <f>データ!R6</f>
        <v>3467</v>
      </c>
      <c r="AE10" s="37"/>
      <c r="AF10" s="37"/>
      <c r="AG10" s="37"/>
      <c r="AH10" s="37"/>
      <c r="AI10" s="37"/>
      <c r="AJ10" s="37"/>
      <c r="AK10" s="2"/>
      <c r="AL10" s="37">
        <f>データ!V6</f>
        <v>753</v>
      </c>
      <c r="AM10" s="37"/>
      <c r="AN10" s="37"/>
      <c r="AO10" s="37"/>
      <c r="AP10" s="37"/>
      <c r="AQ10" s="37"/>
      <c r="AR10" s="37"/>
      <c r="AS10" s="37"/>
      <c r="AT10" s="38">
        <f>データ!W6</f>
        <v>0.03</v>
      </c>
      <c r="AU10" s="38"/>
      <c r="AV10" s="38"/>
      <c r="AW10" s="38"/>
      <c r="AX10" s="38"/>
      <c r="AY10" s="38"/>
      <c r="AZ10" s="38"/>
      <c r="BA10" s="38"/>
      <c r="BB10" s="38">
        <f>データ!X6</f>
        <v>25100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0B7K2CyQHRz1EXN3B9hA3soP126UjOqFQ1/u9GuCsTxgNX3shXyhFIYVzo6D7HCRBqHLkp8oaO4t+c4WIpantA==" saltValue="KKrwcYSOr8ptCTvuMTHL2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215040</v>
      </c>
      <c r="D6" s="19">
        <f t="shared" si="3"/>
        <v>47</v>
      </c>
      <c r="E6" s="19">
        <f t="shared" si="3"/>
        <v>18</v>
      </c>
      <c r="F6" s="19">
        <f t="shared" si="3"/>
        <v>1</v>
      </c>
      <c r="G6" s="19">
        <f t="shared" si="3"/>
        <v>0</v>
      </c>
      <c r="H6" s="19" t="str">
        <f t="shared" si="3"/>
        <v>岐阜県　七宗町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21.76</v>
      </c>
      <c r="Q6" s="20">
        <f t="shared" si="3"/>
        <v>100</v>
      </c>
      <c r="R6" s="20">
        <f t="shared" si="3"/>
        <v>3467</v>
      </c>
      <c r="S6" s="20">
        <f t="shared" si="3"/>
        <v>3511</v>
      </c>
      <c r="T6" s="20">
        <f t="shared" si="3"/>
        <v>90.47</v>
      </c>
      <c r="U6" s="20">
        <f t="shared" si="3"/>
        <v>38.81</v>
      </c>
      <c r="V6" s="20">
        <f t="shared" si="3"/>
        <v>753</v>
      </c>
      <c r="W6" s="20">
        <f t="shared" si="3"/>
        <v>0.03</v>
      </c>
      <c r="X6" s="20">
        <f t="shared" si="3"/>
        <v>25100</v>
      </c>
      <c r="Y6" s="21">
        <f>IF(Y7="",NA(),Y7)</f>
        <v>85.56</v>
      </c>
      <c r="Z6" s="21">
        <f t="shared" ref="Z6:AH6" si="4">IF(Z7="",NA(),Z7)</f>
        <v>89.1</v>
      </c>
      <c r="AA6" s="21">
        <f t="shared" si="4"/>
        <v>93.11</v>
      </c>
      <c r="AB6" s="21">
        <f t="shared" si="4"/>
        <v>78.97</v>
      </c>
      <c r="AC6" s="21">
        <f t="shared" si="4"/>
        <v>83.73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327.71</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51.45</v>
      </c>
      <c r="BR6" s="21">
        <f t="shared" ref="BR6:BZ6" si="8">IF(BR7="",NA(),BR7)</f>
        <v>49.39</v>
      </c>
      <c r="BS6" s="21">
        <f t="shared" si="8"/>
        <v>50.25</v>
      </c>
      <c r="BT6" s="21">
        <f t="shared" si="8"/>
        <v>45.11</v>
      </c>
      <c r="BU6" s="21">
        <f t="shared" si="8"/>
        <v>45.26</v>
      </c>
      <c r="BV6" s="21">
        <f t="shared" si="8"/>
        <v>52.55</v>
      </c>
      <c r="BW6" s="21">
        <f t="shared" si="8"/>
        <v>52.23</v>
      </c>
      <c r="BX6" s="21">
        <f t="shared" si="8"/>
        <v>50.06</v>
      </c>
      <c r="BY6" s="21">
        <f t="shared" si="8"/>
        <v>49.38</v>
      </c>
      <c r="BZ6" s="21">
        <f t="shared" si="8"/>
        <v>48.53</v>
      </c>
      <c r="CA6" s="20" t="str">
        <f>IF(CA7="","",IF(CA7="-","【-】","【"&amp;SUBSTITUTE(TEXT(CA7,"#,##0.00"),"-","△")&amp;"】"))</f>
        <v>【48.97】</v>
      </c>
      <c r="CB6" s="21">
        <f>IF(CB7="",NA(),CB7)</f>
        <v>351.08</v>
      </c>
      <c r="CC6" s="21">
        <f t="shared" ref="CC6:CK6" si="9">IF(CC7="",NA(),CC7)</f>
        <v>366.99</v>
      </c>
      <c r="CD6" s="21">
        <f t="shared" si="9"/>
        <v>365.11</v>
      </c>
      <c r="CE6" s="21">
        <f t="shared" si="9"/>
        <v>413.77</v>
      </c>
      <c r="CF6" s="21">
        <f t="shared" si="9"/>
        <v>415.89</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41.79</v>
      </c>
      <c r="CN6" s="21">
        <f t="shared" ref="CN6:CV6" si="10">IF(CN7="",NA(),CN7)</f>
        <v>41.58</v>
      </c>
      <c r="CO6" s="21">
        <f t="shared" si="10"/>
        <v>95.97</v>
      </c>
      <c r="CP6" s="21">
        <f t="shared" si="10"/>
        <v>40.4</v>
      </c>
      <c r="CQ6" s="21">
        <f t="shared" si="10"/>
        <v>38.79</v>
      </c>
      <c r="CR6" s="21">
        <f t="shared" si="10"/>
        <v>51.71</v>
      </c>
      <c r="CS6" s="21">
        <f t="shared" si="10"/>
        <v>50.56</v>
      </c>
      <c r="CT6" s="21">
        <f t="shared" si="10"/>
        <v>47.35</v>
      </c>
      <c r="CU6" s="21">
        <f t="shared" si="10"/>
        <v>46.36</v>
      </c>
      <c r="CV6" s="21">
        <f t="shared" si="10"/>
        <v>228.91</v>
      </c>
      <c r="CW6" s="20" t="str">
        <f>IF(CW7="","",IF(CW7="-","【-】","【"&amp;SUBSTITUTE(TEXT(CW7,"#,##0.00"),"-","△")&amp;"】"))</f>
        <v>【224.12】</v>
      </c>
      <c r="CX6" s="21">
        <f>IF(CX7="",NA(),CX7)</f>
        <v>76.27</v>
      </c>
      <c r="CY6" s="21">
        <f t="shared" ref="CY6:DG6" si="11">IF(CY7="",NA(),CY7)</f>
        <v>76.47</v>
      </c>
      <c r="CZ6" s="21">
        <f t="shared" si="11"/>
        <v>75.709999999999994</v>
      </c>
      <c r="DA6" s="21">
        <f t="shared" si="11"/>
        <v>76.37</v>
      </c>
      <c r="DB6" s="21">
        <f t="shared" si="11"/>
        <v>75.83</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215040</v>
      </c>
      <c r="D7" s="23">
        <v>47</v>
      </c>
      <c r="E7" s="23">
        <v>18</v>
      </c>
      <c r="F7" s="23">
        <v>1</v>
      </c>
      <c r="G7" s="23">
        <v>0</v>
      </c>
      <c r="H7" s="23" t="s">
        <v>98</v>
      </c>
      <c r="I7" s="23" t="s">
        <v>99</v>
      </c>
      <c r="J7" s="23" t="s">
        <v>100</v>
      </c>
      <c r="K7" s="23" t="s">
        <v>101</v>
      </c>
      <c r="L7" s="23" t="s">
        <v>102</v>
      </c>
      <c r="M7" s="23" t="s">
        <v>103</v>
      </c>
      <c r="N7" s="24" t="s">
        <v>104</v>
      </c>
      <c r="O7" s="24" t="s">
        <v>105</v>
      </c>
      <c r="P7" s="24">
        <v>21.76</v>
      </c>
      <c r="Q7" s="24">
        <v>100</v>
      </c>
      <c r="R7" s="24">
        <v>3467</v>
      </c>
      <c r="S7" s="24">
        <v>3511</v>
      </c>
      <c r="T7" s="24">
        <v>90.47</v>
      </c>
      <c r="U7" s="24">
        <v>38.81</v>
      </c>
      <c r="V7" s="24">
        <v>753</v>
      </c>
      <c r="W7" s="24">
        <v>0.03</v>
      </c>
      <c r="X7" s="24">
        <v>25100</v>
      </c>
      <c r="Y7" s="24">
        <v>85.56</v>
      </c>
      <c r="Z7" s="24">
        <v>89.1</v>
      </c>
      <c r="AA7" s="24">
        <v>93.11</v>
      </c>
      <c r="AB7" s="24">
        <v>78.97</v>
      </c>
      <c r="AC7" s="24">
        <v>83.73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327.71</v>
      </c>
      <c r="BG7" s="24">
        <v>0</v>
      </c>
      <c r="BH7" s="24">
        <v>0</v>
      </c>
      <c r="BI7" s="24">
        <v>0</v>
      </c>
      <c r="BJ7" s="24">
        <v>0</v>
      </c>
      <c r="BK7" s="24">
        <v>888.8</v>
      </c>
      <c r="BL7" s="24">
        <v>855.65</v>
      </c>
      <c r="BM7" s="24">
        <v>862.99</v>
      </c>
      <c r="BN7" s="24">
        <v>782.91</v>
      </c>
      <c r="BO7" s="24">
        <v>783.21</v>
      </c>
      <c r="BP7" s="24">
        <v>765.05</v>
      </c>
      <c r="BQ7" s="24">
        <v>51.45</v>
      </c>
      <c r="BR7" s="24">
        <v>49.39</v>
      </c>
      <c r="BS7" s="24">
        <v>50.25</v>
      </c>
      <c r="BT7" s="24">
        <v>45.11</v>
      </c>
      <c r="BU7" s="24">
        <v>45.26</v>
      </c>
      <c r="BV7" s="24">
        <v>52.55</v>
      </c>
      <c r="BW7" s="24">
        <v>52.23</v>
      </c>
      <c r="BX7" s="24">
        <v>50.06</v>
      </c>
      <c r="BY7" s="24">
        <v>49.38</v>
      </c>
      <c r="BZ7" s="24">
        <v>48.53</v>
      </c>
      <c r="CA7" s="24">
        <v>48.97</v>
      </c>
      <c r="CB7" s="24">
        <v>351.08</v>
      </c>
      <c r="CC7" s="24">
        <v>366.99</v>
      </c>
      <c r="CD7" s="24">
        <v>365.11</v>
      </c>
      <c r="CE7" s="24">
        <v>413.77</v>
      </c>
      <c r="CF7" s="24">
        <v>415.89</v>
      </c>
      <c r="CG7" s="24">
        <v>292.45</v>
      </c>
      <c r="CH7" s="24">
        <v>294.05</v>
      </c>
      <c r="CI7" s="24">
        <v>309.22000000000003</v>
      </c>
      <c r="CJ7" s="24">
        <v>316.97000000000003</v>
      </c>
      <c r="CK7" s="24">
        <v>326.17</v>
      </c>
      <c r="CL7" s="24">
        <v>328.76</v>
      </c>
      <c r="CM7" s="24">
        <v>41.79</v>
      </c>
      <c r="CN7" s="24">
        <v>41.58</v>
      </c>
      <c r="CO7" s="24">
        <v>95.97</v>
      </c>
      <c r="CP7" s="24">
        <v>40.4</v>
      </c>
      <c r="CQ7" s="24">
        <v>38.79</v>
      </c>
      <c r="CR7" s="24">
        <v>51.71</v>
      </c>
      <c r="CS7" s="24">
        <v>50.56</v>
      </c>
      <c r="CT7" s="24">
        <v>47.35</v>
      </c>
      <c r="CU7" s="24">
        <v>46.36</v>
      </c>
      <c r="CV7" s="24">
        <v>228.91</v>
      </c>
      <c r="CW7" s="24">
        <v>224.12</v>
      </c>
      <c r="CX7" s="24">
        <v>76.27</v>
      </c>
      <c r="CY7" s="24">
        <v>76.47</v>
      </c>
      <c r="CZ7" s="24">
        <v>75.709999999999994</v>
      </c>
      <c r="DA7" s="24">
        <v>76.37</v>
      </c>
      <c r="DB7" s="24">
        <v>75.83</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2023-01-13T02:50:21Z</cp:lastPrinted>
  <dcterms:created xsi:type="dcterms:W3CDTF">2022-12-01T02:10:20Z</dcterms:created>
  <dcterms:modified xsi:type="dcterms:W3CDTF">2023-01-13T02:51:09Z</dcterms:modified>
  <cp:category/>
</cp:coreProperties>
</file>