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G_SUIDOU\Desktop\"/>
    </mc:Choice>
  </mc:AlternateContent>
  <xr:revisionPtr revIDLastSave="0" documentId="13_ncr:1_{1BE195DA-6B4F-4593-B21A-4E430F665B2E}" xr6:coauthVersionLast="36" xr6:coauthVersionMax="36" xr10:uidLastSave="{00000000-0000-0000-0000-000000000000}"/>
  <workbookProtection workbookAlgorithmName="SHA-512" workbookHashValue="uSndG/BkhBI6X0ksLAb4WqrpW4wxL6xxRXzPrO1vCOI44hrDEQFljFJxMeSzZSoI+jW1Kq7ZSxYBvAlDZYGRlA==" workbookSaltValue="ATi/0wEcpWl6k9CKND8oT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T10" i="4"/>
  <c r="W10" i="4"/>
  <c r="I10" i="4"/>
  <c r="BB8"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<sst xmlns="http://schemas.openxmlformats.org/spreadsheetml/2006/main" count="236" uniqueCount="121">
  <si>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</si>
  <si>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</si>
  <si>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</si>
  <si>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</si>
  <si>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</si>
  <si>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</si>
  <si>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</si>
  <si>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</si>
  <si>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</si>
  <si>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</si>
  <si>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</si>
  <si>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</si>
  <si>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</si>
  <si>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</si>
  <si>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</si>
  <si>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</si>
  <si>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</si>
  <si>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</si>
  <si>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</si>
  <si>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</si>
  <si>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</si>
  <si>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</si>
  <si>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</si>
  <si>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</si>
  <si>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</si>
  <si>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</si>
  <si>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</si>
  <si>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</si>
  <si>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</si>
  <si>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</si>
  <si>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</si>
  <si>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</si>
  <si>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</si>
  <si>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</si>
  <si>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</si>
  <si>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</si>
  <si>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</si>
  <si>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</si>
  <si>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</si>
  <si>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</si>
  <si>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</si>
  <si>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</si>
  <si>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</si>
  <si>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</si>
  <si>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</si>
  <si>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</si>
  <si>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</si>
  <si>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</si>
  <si>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</si>
  <si>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</si>
  <si>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</si>
  <si>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</si>
  <si>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</si>
  <si>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</si>
  <si>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</si>
  <si>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</si>
  <si>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</si>
  <si>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</si>
  <si>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</si>
  <si>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</si>
  <si>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</si>
  <si>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</si>
  <si>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</si>
  <si>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</si>
  <si>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</si>
  <si>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</si>
  <si>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</si>
  <si>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</si>
  <si>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</si>
  <si>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</si>
  <si>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</si>
  <si>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</si>
  <si>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</si>
  <si>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</si>
  <si>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</si>
  <si>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</si>
  <si>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</si>
  <si>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</si>
  <si>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</si>
  <si>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</si>
  <si>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</si>
  <si>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</si>
  <si>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</si>
  <si>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</si>
  <si>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</si>
  <si>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</si>
  <si>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</si>
  <si>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</si>
  <si>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</si>
  <si>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</si>
  <si>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</si>
  <si>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</si>
  <si>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</si>
  <si>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</si>
  <si>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</si>
  <si>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</si>
  <si>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</si>
  <si>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</si>
  <si>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七宗町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</si>
  <si>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</si>
  <si>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</si>
  <si>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</si>
  <si>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</si>
  <si>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</si>
  <si>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</si>
  <si>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</si>
  <si>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</si>
  <si>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</si>
  <si>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</si>
  <si>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</si>
  <si>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</si>
  <si>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</si>
  <si>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</si>
  <si>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</si>
  <si>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</si>
  <si>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</si>
  <si>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</si>
  <si>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</si>
  <si>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それぞれの施設において供用開始からの経過期間が異なるが、老朽化が進みつつあるため、各施設毎に発生する管渠への不明水混入などの原因調査を実施し、早期破損等の補修を実施し管渠施設の長寿命化を目指します。</t>
    <phoneticPr fontId="4"/>
  </si>
  <si>
    <t>　事業の健全運営のため、七宗町下水道事業経営戦略を基に、処理施設、管渠及び各設備の更なるﾗﾝﾆﾝｸﾞｺｽﾄ削減を図るため、各処理施設の計画的な定期点検と必要な修繕等を適宜実施していきます。
　また、今後の人口減少により、使用料収入の減少も想定されるため、未接続世帯の接続促進に努めるとともに、さらなる使用料改定も考えながら健全経営を目指します。</t>
    <rPh sb="156" eb="157">
      <t>カンガ</t>
    </rPh>
    <phoneticPr fontId="4"/>
  </si>
  <si>
    <t>　小規模集合排水事業については、4地区で事業運営をしており、処理区ごとに処理施設が点在しています。施設については、地域の利用状況に適した規模で運営をしています。管渠への不明水混入の原因調査と早期の対応を図り、管渠の補修を実施していくことで、管渠を含めた施設及び設備全体の長寿命化を目指します。
＊表中④企業債残高対事業規模比率のH30当該値～R03当該値は、一般会計で負担するため「0.00」である。</t>
    <rPh sb="1" eb="4">
      <t>ショウキボ</t>
    </rPh>
    <rPh sb="4" eb="6">
      <t>シュウゴウ</t>
    </rPh>
    <rPh sb="6" eb="8">
      <t>ハイスイ</t>
    </rPh>
    <rPh sb="8" eb="10">
      <t>ジギョウ</t>
    </rPh>
    <rPh sb="17" eb="19">
      <t>チク</t>
    </rPh>
    <rPh sb="20" eb="22">
      <t>ジギョウ</t>
    </rPh>
    <rPh sb="22" eb="24">
      <t>ウンエイ</t>
    </rPh>
    <rPh sb="30" eb="32">
      <t>ショリ</t>
    </rPh>
    <rPh sb="32" eb="33">
      <t>ク</t>
    </rPh>
    <rPh sb="36" eb="38">
      <t>ショリ</t>
    </rPh>
    <rPh sb="38" eb="40">
      <t>シセツ</t>
    </rPh>
    <rPh sb="41" eb="43">
      <t>テンザイ</t>
    </rPh>
    <rPh sb="104" eb="106">
      <t>カンキョ</t>
    </rPh>
    <rPh sb="107" eb="109">
      <t>ホシュウ</t>
    </rPh>
    <rPh sb="110" eb="112">
      <t>ジッシ</t>
    </rPh>
    <rPh sb="170" eb="171">
      <t>オヨ</t>
    </rPh>
    <rPh sb="176" eb="177">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</si>
</sst>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C7-4138-BDF0-6656F461CD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C7-4138-BDF0-6656F461CD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60.49</c:v>
                </c:pt>
                <c:pt idx="1">
                  <c:v>64.2</c:v>
                </c:pt>
                <c:pt idx="2">
                  <c:v>76.540000000000006</c:v>
                </c:pt>
                <c:pt idx="3">
                  <c:v>85.19</c:v>
                </c:pt>
                <c:pt idx="4">
                  <c:v>76.540000000000006</c:v>
                </c:pt>
              </c:numCache>
            </c:numRef>
          </c:val>
          <c:extLst>
            <c:ext xmlns:c16="http://schemas.microsoft.com/office/drawing/2014/chart" uri="{C3380CC4-5D6E-409C-BE32-E72D297353CC}">
              <c16:uniqueId val="{00000000-E30E-4409-A38B-8925EB0764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E30E-4409-A38B-8925EB0764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82.93</c:v>
                </c:pt>
                <c:pt idx="1">
                  <c:v>83.02</c:v>
                </c:pt>
                <c:pt idx="2">
                  <c:v>82.28</c:v>
                </c:pt>
                <c:pt idx="3">
                  <c:v>83.66</c:v>
                </c:pt>
                <c:pt idx="4">
                  <c:v>84.56</c:v>
                </c:pt>
              </c:numCache>
            </c:numRef>
          </c:val>
          <c:extLst>
            <c:ext xmlns:c16="http://schemas.microsoft.com/office/drawing/2014/chart" uri="{C3380CC4-5D6E-409C-BE32-E72D297353CC}">
              <c16:uniqueId val="{00000000-1C87-4EDA-B9FE-187D5E08BD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1C87-4EDA-B9FE-187D5E08BD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50.62</c:v>
                </c:pt>
                <c:pt idx="1">
                  <c:v>53.58</c:v>
                </c:pt>
                <c:pt idx="2">
                  <c:v>43.52</c:v>
                </c:pt>
                <c:pt idx="3">
                  <c:v>66.13</c:v>
                </c:pt>
                <c:pt idx="4">
                  <c:v>74.56</c:v>
                </c:pt>
              </c:numCache>
            </c:numRef>
          </c:val>
          <c:extLst>
            <c:ext xmlns:c16="http://schemas.microsoft.com/office/drawing/2014/chart" uri="{C3380CC4-5D6E-409C-BE32-E72D297353CC}">
              <c16:uniqueId val="{00000000-2A8C-4ABD-BEB5-E325ABD05E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8C-4ABD-BEB5-E325ABD05E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28-440A-B680-E08E3D2BC5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8-440A-B680-E08E3D2BC5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D5-4902-B371-20343D42C0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D5-4902-B371-20343D42C0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F1-4A87-9BDB-7545F381DE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F1-4A87-9BDB-7545F381DE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D7-408C-A8AB-FA8B4EFB12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D7-408C-A8AB-FA8B4EFB12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4259.83</c:v>
                </c:pt>
                <c:pt idx="1">
                  <c:v>0</c:v>
                </c:pt>
                <c:pt idx="2">
                  <c:v>0</c:v>
                </c:pt>
                <c:pt idx="3">
                  <c:v>0</c:v>
                </c:pt>
                <c:pt idx="4">
                  <c:v>0</c:v>
                </c:pt>
              </c:numCache>
            </c:numRef>
          </c:val>
          <c:extLst>
            <c:ext xmlns:c16="http://schemas.microsoft.com/office/drawing/2014/chart" uri="{C3380CC4-5D6E-409C-BE32-E72D297353CC}">
              <c16:uniqueId val="{00000000-2F60-4234-958F-E998A96F74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2F60-4234-958F-E998A96F74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22.69</c:v>
                </c:pt>
                <c:pt idx="1">
                  <c:v>23.93</c:v>
                </c:pt>
                <c:pt idx="2">
                  <c:v>18.829999999999998</c:v>
                </c:pt>
                <c:pt idx="3">
                  <c:v>47.35</c:v>
                </c:pt>
                <c:pt idx="4">
                  <c:v>40.5</c:v>
                </c:pt>
              </c:numCache>
            </c:numRef>
          </c:val>
          <c:extLst>
            <c:ext xmlns:c16="http://schemas.microsoft.com/office/drawing/2014/chart" uri="{C3380CC4-5D6E-409C-BE32-E72D297353CC}">
              <c16:uniqueId val="{00000000-D41B-477E-AB9E-CF21410D95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D41B-477E-AB9E-CF21410D95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804.59</c:v>
                </c:pt>
                <c:pt idx="1">
                  <c:v>771.21</c:v>
                </c:pt>
                <c:pt idx="2">
                  <c:v>993.28</c:v>
                </c:pt>
                <c:pt idx="3">
                  <c:v>402.43</c:v>
                </c:pt>
                <c:pt idx="4">
                  <c:v>478.7</c:v>
                </c:pt>
              </c:numCache>
            </c:numRef>
          </c:val>
          <c:extLst>
            <c:ext xmlns:c16="http://schemas.microsoft.com/office/drawing/2014/chart" uri="{C3380CC4-5D6E-409C-BE32-E72D297353CC}">
              <c16:uniqueId val="{00000000-96E2-48D5-9BED-C628CE1C21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96E2-48D5-9BED-C628CE1C21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岐阜県　七宗町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3511</v>
      </c>
      <c r="AM8" s="37"/>
      <c r="AN8" s="37"/>
      <c r="AO8" s="37"/>
      <c r="AP8" s="37"/>
      <c r="AQ8" s="37"/>
      <c r="AR8" s="37"/>
      <c r="AS8" s="37"/>
      <c r="AT8" s="38">
        <f>データ!T6</f>
        <v>90.47</v>
      </c>
      <c r="AU8" s="38"/>
      <c r="AV8" s="38"/>
      <c r="AW8" s="38"/>
      <c r="AX8" s="38"/>
      <c r="AY8" s="38"/>
      <c r="AZ8" s="38"/>
      <c r="BA8" s="38"/>
      <c r="BB8" s="38">
        <f>データ!U6</f>
        <v>38.81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4.3099999999999996</v>
      </c>
      <c r="Q10" s="38"/>
      <c r="R10" s="38"/>
      <c r="S10" s="38"/>
      <c r="T10" s="38"/>
      <c r="U10" s="38"/>
      <c r="V10" s="38"/>
      <c r="W10" s="38">
        <f>データ!Q6</f>
        <v>51.53</v>
      </c>
      <c r="X10" s="38"/>
      <c r="Y10" s="38"/>
      <c r="Z10" s="38"/>
      <c r="AA10" s="38"/>
      <c r="AB10" s="38"/>
      <c r="AC10" s="38"/>
      <c r="AD10" s="37">
        <f>データ!R6</f>
        <v>3467</v>
      </c>
      <c r="AE10" s="37"/>
      <c r="AF10" s="37"/>
      <c r="AG10" s="37"/>
      <c r="AH10" s="37"/>
      <c r="AI10" s="37"/>
      <c r="AJ10" s="37"/>
      <c r="AK10" s="2"/>
      <c r="AL10" s="37">
        <f>データ!V6</f>
        <v>149</v>
      </c>
      <c r="AM10" s="37"/>
      <c r="AN10" s="37"/>
      <c r="AO10" s="37"/>
      <c r="AP10" s="37"/>
      <c r="AQ10" s="37"/>
      <c r="AR10" s="37"/>
      <c r="AS10" s="37"/>
      <c r="AT10" s="38">
        <f>データ!W6</f>
        <v>0.06</v>
      </c>
      <c r="AU10" s="38"/>
      <c r="AV10" s="38"/>
      <c r="AW10" s="38"/>
      <c r="AX10" s="38"/>
      <c r="AY10" s="38"/>
      <c r="AZ10" s="38"/>
      <c r="BA10" s="38"/>
      <c r="BB10" s="38">
        <f>データ!X6</f>
        <v>2483.33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【1,522.01】</v>
      </c>
      <c r="I86" s="12" t="str">
        <f>データ!CA6</f>
        <v>【37.79】</v>
      </c>
      <c r="J86" s="12" t="str">
        <f>データ!CL6</f>
        <v>【497.52】</v>
      </c>
      <c r="K86" s="12" t="str">
        <f>データ!CW6</f>
        <v>【46.97】</v>
      </c>
      <c r="L86" s="12" t="str">
        <f>データ!DH6</f>
        <v>【90.42】</v>
      </c>
      <c r="M86" s="12" t="s">
        <v>44</v>
      </c>
      <c r="N86" s="12" t="s">
        <v>43</v>
      </c>
      <c r="O86" s="12" t="str">
        <f>データ!EO6</f>
        <v>【0.00】</v>
      </c>
    </row>
  </sheetData>
  <sheetProtection algorithmName="SHA-512" hashValue="s/SaDfv/bJOeuQfPM7RHQ88B2Tf0rZHxm2PJN0yAmnEedlcvI0Z0MzB0FvnmQay6uNETGGlx1MTuIFYOiodcuA==" saltValue="UEvndpP/GY64kwYima7qp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215040</v>
      </c>
      <c r="D6" s="19">
        <f t="shared" si="3"/>
        <v>47</v>
      </c>
      <c r="E6" s="19">
        <f t="shared" si="3"/>
        <v>17</v>
      </c>
      <c r="F6" s="19">
        <f t="shared" si="3"/>
        <v>9</v>
      </c>
      <c r="G6" s="19">
        <f t="shared" si="3"/>
        <v>0</v>
      </c>
      <c r="H6" s="19" t="str">
        <f t="shared" si="3"/>
        <v>岐阜県　七宗町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4.3099999999999996</v>
      </c>
      <c r="Q6" s="20">
        <f t="shared" si="3"/>
        <v>51.53</v>
      </c>
      <c r="R6" s="20">
        <f t="shared" si="3"/>
        <v>3467</v>
      </c>
      <c r="S6" s="20">
        <f t="shared" si="3"/>
        <v>3511</v>
      </c>
      <c r="T6" s="20">
        <f t="shared" si="3"/>
        <v>90.47</v>
      </c>
      <c r="U6" s="20">
        <f t="shared" si="3"/>
        <v>38.81</v>
      </c>
      <c r="V6" s="20">
        <f t="shared" si="3"/>
        <v>149</v>
      </c>
      <c r="W6" s="20">
        <f t="shared" si="3"/>
        <v>0.06</v>
      </c>
      <c r="X6" s="20">
        <f t="shared" si="3"/>
        <v>2483.33</v>
      </c>
      <c r="Y6" s="21">
        <f>IF(Y7="",NA(),Y7)</f>
        <v>50.62</v>
      </c>
      <c r="Z6" s="21">
        <f t="shared" ref="Z6:AH6" si="4">IF(Z7="",NA(),Z7)</f>
        <v>53.58</v>
      </c>
      <c r="AA6" s="21">
        <f t="shared" si="4"/>
        <v>43.52</v>
      </c>
      <c r="AB6" s="21">
        <f t="shared" si="4"/>
        <v>66.13</v>
      </c>
      <c r="AC6" s="21">
        <f t="shared" si="4"/>
        <v>74.56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4259.83</v>
      </c>
      <c r="BG6" s="20">
        <f t="shared" ref="BG6:BO6" si="7">IF(BG7="",NA(),BG7)</f>
        <v>0</v>
      </c>
      <c r="BH6" s="20">
        <f t="shared" si="7"/>
        <v>0</v>
      </c>
      <c r="BI6" s="20">
        <f t="shared" si="7"/>
        <v>0</v>
      </c>
      <c r="BJ6" s="20">
        <f t="shared" si="7"/>
        <v>0</v>
      </c>
      <c r="BK6" s="21">
        <f t="shared" si="7"/>
        <v>1759.36</v>
      </c>
      <c r="BL6" s="21">
        <f t="shared" si="7"/>
        <v>1837.88</v>
      </c>
      <c r="BM6" s="21">
        <f t="shared" si="7"/>
        <v>1748.51</v>
      </c>
      <c r="BN6" s="21">
        <f t="shared" si="7"/>
        <v>1640.16</v>
      </c>
      <c r="BO6" s="21">
        <f t="shared" si="7"/>
        <v>1521.05</v>
      </c>
      <c r="BP6" s="20" t="str">
        <f>IF(BP7="","",IF(BP7="-","【-】","【"&amp;SUBSTITUTE(TEXT(BP7,"#,##0.00"),"-","△")&amp;"】"))</f>
        <v>【1,522.01】</v>
      </c>
      <c r="BQ6" s="21">
        <f>IF(BQ7="",NA(),BQ7)</f>
        <v>22.69</v>
      </c>
      <c r="BR6" s="21">
        <f t="shared" ref="BR6:BZ6" si="8">IF(BR7="",NA(),BR7)</f>
        <v>23.93</v>
      </c>
      <c r="BS6" s="21">
        <f t="shared" si="8"/>
        <v>18.829999999999998</v>
      </c>
      <c r="BT6" s="21">
        <f t="shared" si="8"/>
        <v>47.35</v>
      </c>
      <c r="BU6" s="21">
        <f t="shared" si="8"/>
        <v>40.5</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804.59</v>
      </c>
      <c r="CC6" s="21">
        <f t="shared" ref="CC6:CK6" si="9">IF(CC7="",NA(),CC7)</f>
        <v>771.21</v>
      </c>
      <c r="CD6" s="21">
        <f t="shared" si="9"/>
        <v>993.28</v>
      </c>
      <c r="CE6" s="21">
        <f t="shared" si="9"/>
        <v>402.43</v>
      </c>
      <c r="CF6" s="21">
        <f t="shared" si="9"/>
        <v>478.7</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60.49</v>
      </c>
      <c r="CN6" s="21">
        <f t="shared" ref="CN6:CV6" si="10">IF(CN7="",NA(),CN7)</f>
        <v>64.2</v>
      </c>
      <c r="CO6" s="21">
        <f t="shared" si="10"/>
        <v>76.540000000000006</v>
      </c>
      <c r="CP6" s="21">
        <f t="shared" si="10"/>
        <v>85.19</v>
      </c>
      <c r="CQ6" s="21">
        <f t="shared" si="10"/>
        <v>76.540000000000006</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82.93</v>
      </c>
      <c r="CY6" s="21">
        <f t="shared" ref="CY6:DG6" si="11">IF(CY7="",NA(),CY7)</f>
        <v>83.02</v>
      </c>
      <c r="CZ6" s="21">
        <f t="shared" si="11"/>
        <v>82.28</v>
      </c>
      <c r="DA6" s="21">
        <f t="shared" si="11"/>
        <v>83.66</v>
      </c>
      <c r="DB6" s="21">
        <f t="shared" si="11"/>
        <v>84.56</v>
      </c>
      <c r="DC6" s="21">
        <f t="shared" si="11"/>
        <v>89.88</v>
      </c>
      <c r="DD6" s="21">
        <f t="shared" si="11"/>
        <v>91.52</v>
      </c>
      <c r="DE6" s="21">
        <f t="shared" si="11"/>
        <v>90.33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215040</v>
      </c>
      <c r="D7" s="23">
        <v>47</v>
      </c>
      <c r="E7" s="23">
        <v>17</v>
      </c>
      <c r="F7" s="23">
        <v>9</v>
      </c>
      <c r="G7" s="23">
        <v>0</v>
      </c>
      <c r="H7" s="23" t="s">
        <v>98</v>
      </c>
      <c r="I7" s="23" t="s">
        <v>99</v>
      </c>
      <c r="J7" s="23" t="s">
        <v>100</v>
      </c>
      <c r="K7" s="23" t="s">
        <v>101</v>
      </c>
      <c r="L7" s="23" t="s">
        <v>102</v>
      </c>
      <c r="M7" s="23" t="s">
        <v>103</v>
      </c>
      <c r="N7" s="24" t="s">
        <v>104</v>
      </c>
      <c r="O7" s="24" t="s">
        <v>105</v>
      </c>
      <c r="P7" s="24">
        <v>4.3099999999999996</v>
      </c>
      <c r="Q7" s="24">
        <v>51.53</v>
      </c>
      <c r="R7" s="24">
        <v>3467</v>
      </c>
      <c r="S7" s="24">
        <v>3511</v>
      </c>
      <c r="T7" s="24">
        <v>90.47</v>
      </c>
      <c r="U7" s="24">
        <v>38.81</v>
      </c>
      <c r="V7" s="24">
        <v>149</v>
      </c>
      <c r="W7" s="24">
        <v>0.06</v>
      </c>
      <c r="X7" s="24">
        <v>2483.33</v>
      </c>
      <c r="Y7" s="24">
        <v>50.62</v>
      </c>
      <c r="Z7" s="24">
        <v>53.58</v>
      </c>
      <c r="AA7" s="24">
        <v>43.52</v>
      </c>
      <c r="AB7" s="24">
        <v>66.13</v>
      </c>
      <c r="AC7" s="24">
        <v>74.56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4259.83</v>
      </c>
      <c r="BG7" s="24">
        <v>0</v>
      </c>
      <c r="BH7" s="24">
        <v>0</v>
      </c>
      <c r="BI7" s="24">
        <v>0</v>
      </c>
      <c r="BJ7" s="24">
        <v>0</v>
      </c>
      <c r="BK7" s="24">
        <v>1759.36</v>
      </c>
      <c r="BL7" s="24">
        <v>1837.88</v>
      </c>
      <c r="BM7" s="24">
        <v>1748.51</v>
      </c>
      <c r="BN7" s="24">
        <v>1640.16</v>
      </c>
      <c r="BO7" s="24">
        <v>1521.05</v>
      </c>
      <c r="BP7" s="24">
        <v>1522.01</v>
      </c>
      <c r="BQ7" s="24">
        <v>22.69</v>
      </c>
      <c r="BR7" s="24">
        <v>23.93</v>
      </c>
      <c r="BS7" s="24">
        <v>18.829999999999998</v>
      </c>
      <c r="BT7" s="24">
        <v>47.35</v>
      </c>
      <c r="BU7" s="24">
        <v>40.5</v>
      </c>
      <c r="BV7" s="24">
        <v>37.200000000000003</v>
      </c>
      <c r="BW7" s="24">
        <v>35.03</v>
      </c>
      <c r="BX7" s="24">
        <v>34.99</v>
      </c>
      <c r="BY7" s="24">
        <v>38.270000000000003</v>
      </c>
      <c r="BZ7" s="24">
        <v>37.520000000000003</v>
      </c>
      <c r="CA7" s="24">
        <v>37.79</v>
      </c>
      <c r="CB7" s="24">
        <v>804.59</v>
      </c>
      <c r="CC7" s="24">
        <v>771.21</v>
      </c>
      <c r="CD7" s="24">
        <v>993.28</v>
      </c>
      <c r="CE7" s="24">
        <v>402.43</v>
      </c>
      <c r="CF7" s="24">
        <v>478.7</v>
      </c>
      <c r="CG7" s="24">
        <v>508.64</v>
      </c>
      <c r="CH7" s="24">
        <v>525.22</v>
      </c>
      <c r="CI7" s="24">
        <v>520.91999999999996</v>
      </c>
      <c r="CJ7" s="24">
        <v>486.77</v>
      </c>
      <c r="CK7" s="24">
        <v>502.1</v>
      </c>
      <c r="CL7" s="24">
        <v>497.52</v>
      </c>
      <c r="CM7" s="24">
        <v>60.49</v>
      </c>
      <c r="CN7" s="24">
        <v>64.2</v>
      </c>
      <c r="CO7" s="24">
        <v>76.540000000000006</v>
      </c>
      <c r="CP7" s="24">
        <v>85.19</v>
      </c>
      <c r="CQ7" s="24">
        <v>76.540000000000006</v>
      </c>
      <c r="CR7" s="24">
        <v>34.29</v>
      </c>
      <c r="CS7" s="24">
        <v>35.340000000000003</v>
      </c>
      <c r="CT7" s="24">
        <v>34.68</v>
      </c>
      <c r="CU7" s="24">
        <v>34.700000000000003</v>
      </c>
      <c r="CV7" s="24">
        <v>46.83</v>
      </c>
      <c r="CW7" s="24">
        <v>46.97</v>
      </c>
      <c r="CX7" s="24">
        <v>82.93</v>
      </c>
      <c r="CY7" s="24">
        <v>83.02</v>
      </c>
      <c r="CZ7" s="24">
        <v>82.28</v>
      </c>
      <c r="DA7" s="24">
        <v>83.66</v>
      </c>
      <c r="DB7" s="24">
        <v>84.56</v>
      </c>
      <c r="DC7" s="24">
        <v>89.88</v>
      </c>
      <c r="DD7" s="24">
        <v>91.52</v>
      </c>
      <c r="DE7" s="24">
        <v>90.33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2023-01-13T02:44:47Z</cp:lastPrinted>
  <dcterms:created xsi:type="dcterms:W3CDTF">2022-12-01T02:05:11Z</dcterms:created>
  <dcterms:modified xsi:type="dcterms:W3CDTF">2023-01-13T02:45:04Z</dcterms:modified>
  <cp:category/>
</cp:coreProperties>
</file>