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G_SUIDOU\Desktop\"/>
    </mc:Choice>
  </mc:AlternateContent>
  <xr:revisionPtr revIDLastSave="0" documentId="13_ncr:1_{952392F1-07B5-421C-A8C0-FBC974546044}" xr6:coauthVersionLast="36" xr6:coauthVersionMax="36" xr10:uidLastSave="{00000000-0000-0000-0000-000000000000}"/>
  <workbookProtection workbookAlgorithmName="SHA-512" workbookHashValue="vhKij0doHku8qDXJO1EYncGM37pijBl0rY3EizW1bVYk0AC8G4wM/Qh6AOHD5B0UZs/0Bn4Ui4vZOz5K0ife/g==" workbookSaltValue="rN0F/PvEGGUBrqXWcburK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P10" i="4"/>
  <c r="I10" i="4"/>
  <c r="AT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<sst xmlns="http://schemas.openxmlformats.org/spreadsheetml/2006/main" count="236" uniqueCount="121">
  <si>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</si>
  <si>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</si>
  <si>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</si>
  <si>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</si>
  <si>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</si>
  <si>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</si>
  <si>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</si>
  <si>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</si>
  <si>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</si>
  <si>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</si>
  <si>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</si>
  <si>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</si>
  <si>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</si>
  <si>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</si>
  <si>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</si>
  <si>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</si>
  <si>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</si>
  <si>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</si>
  <si>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</si>
  <si>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</si>
  <si>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</si>
  <si>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</si>
  <si>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</si>
  <si>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</si>
  <si>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</si>
  <si>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</si>
  <si>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</si>
  <si>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</si>
  <si>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</si>
  <si>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</si>
  <si>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</si>
  <si>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</si>
  <si>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</si>
  <si>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</si>
  <si>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</si>
  <si>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</si>
  <si>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</si>
  <si>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</si>
  <si>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</si>
  <si>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</si>
  <si>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</si>
  <si>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</si>
  <si>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</si>
  <si>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</si>
  <si>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</si>
  <si>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</si>
  <si>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</si>
  <si>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</si>
  <si>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</si>
  <si>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</si>
  <si>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</si>
  <si>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</si>
  <si>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</si>
  <si>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</si>
  <si>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</si>
  <si>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</si>
  <si>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</si>
  <si>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</si>
  <si>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</si>
  <si>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</si>
  <si>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</si>
  <si>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</si>
  <si>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</si>
  <si>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</si>
  <si>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</si>
  <si>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</si>
  <si>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</si>
  <si>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</si>
  <si>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</si>
  <si>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</si>
  <si>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</si>
  <si>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</si>
  <si>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</si>
  <si>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</si>
  <si>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</si>
  <si>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</si>
  <si>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</si>
  <si>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</si>
  <si>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</si>
  <si>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</si>
  <si>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</si>
  <si>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</si>
  <si>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</si>
  <si>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</si>
  <si>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</si>
  <si>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</si>
  <si>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</si>
  <si>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</si>
  <si>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</si>
  <si>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</si>
  <si>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</si>
  <si>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</si>
  <si>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</si>
  <si>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</si>
  <si>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</si>
  <si>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</si>
  <si>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</si>
  <si>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</si>
  <si>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七宗町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</si>
  <si>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</si>
  <si>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</si>
  <si>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</si>
  <si>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</si>
  <si>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</si>
  <si>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</si>
  <si>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</si>
  <si>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</si>
  <si>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</si>
  <si>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</si>
  <si>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</si>
  <si>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</si>
  <si>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</si>
  <si>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</si>
  <si>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</si>
  <si>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</si>
  <si>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</si>
  <si>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</si>
  <si>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</si>
  <si>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それぞれの施設において供用開始からの経過期間が異なるが、老朽化が進みつつあるため、各施設毎に発生する管渠への不明水混入の原因調査を継続して実施することにより、早期発見及び早期対応を図り、管渠を含め設備及び施設全体の長寿命化を目指します。</t>
    <rPh sb="6" eb="8">
      <t>シセツ</t>
    </rPh>
    <rPh sb="12" eb="14">
      <t>キョウヨウ</t>
    </rPh>
    <rPh sb="14" eb="16">
      <t>カイシ</t>
    </rPh>
    <rPh sb="19" eb="21">
      <t>ケイカ</t>
    </rPh>
    <rPh sb="21" eb="23">
      <t>キカン</t>
    </rPh>
    <rPh sb="24" eb="25">
      <t>コト</t>
    </rPh>
    <rPh sb="29" eb="32">
      <t>ロウキュウカ</t>
    </rPh>
    <rPh sb="33" eb="34">
      <t>スス</t>
    </rPh>
    <rPh sb="42" eb="45">
      <t>カクシセツ</t>
    </rPh>
    <rPh sb="45" eb="46">
      <t>ゴト</t>
    </rPh>
    <rPh sb="47" eb="49">
      <t>ハッセイ</t>
    </rPh>
    <rPh sb="51" eb="53">
      <t>カンキョ</t>
    </rPh>
    <rPh sb="66" eb="68">
      <t>ケイゾク</t>
    </rPh>
    <rPh sb="70" eb="72">
      <t>ジッシ</t>
    </rPh>
    <rPh sb="82" eb="84">
      <t>ハッケン</t>
    </rPh>
    <rPh sb="84" eb="85">
      <t>オヨ</t>
    </rPh>
    <rPh sb="86" eb="88">
      <t>ソウキ</t>
    </rPh>
    <rPh sb="91" eb="92">
      <t>ハカ</t>
    </rPh>
    <rPh sb="99" eb="101">
      <t>セツビ</t>
    </rPh>
    <rPh sb="103" eb="105">
      <t>シセツ</t>
    </rPh>
    <phoneticPr fontId="4"/>
  </si>
  <si>
    <t>　事業の健全運営のため、七宗町下水道事業経営戦略を基に、処理施設、管渠及び各設備の更なるﾗﾝﾆﾝｸﾞｺｽﾄ削減を図るため、各処理施設の計画的な定期点検と必要な修繕等を適宜実施していきます。
　また、今後の人口減少により、使用料収入の減少も想定されるため、未接続世帯の接続促進に努めるとともに、さらなる使用料改定も考えながら健全経営を目指します。
　</t>
    <rPh sb="28" eb="30">
      <t>ショリ</t>
    </rPh>
    <rPh sb="30" eb="32">
      <t>シセツ</t>
    </rPh>
    <rPh sb="33" eb="35">
      <t>カンキョ</t>
    </rPh>
    <rPh sb="35" eb="36">
      <t>オヨ</t>
    </rPh>
    <rPh sb="37" eb="38">
      <t>カク</t>
    </rPh>
    <rPh sb="38" eb="40">
      <t>セツビ</t>
    </rPh>
    <rPh sb="53" eb="55">
      <t>サクゲン</t>
    </rPh>
    <rPh sb="56" eb="57">
      <t>ハカ</t>
    </rPh>
    <rPh sb="99" eb="101">
      <t>コンゴ</t>
    </rPh>
    <rPh sb="102" eb="104">
      <t>ジンコウ</t>
    </rPh>
    <rPh sb="104" eb="106">
      <t>ゲンショウ</t>
    </rPh>
    <rPh sb="110" eb="113">
      <t>シヨウリョウ</t>
    </rPh>
    <rPh sb="113" eb="115">
      <t>シュウニュウ</t>
    </rPh>
    <rPh sb="116" eb="118">
      <t>ゲンショウ</t>
    </rPh>
    <rPh sb="150" eb="153">
      <t>シヨウリョウ</t>
    </rPh>
    <rPh sb="153" eb="155">
      <t>カイテイ</t>
    </rPh>
    <rPh sb="156" eb="157">
      <t>カンガ</t>
    </rPh>
    <phoneticPr fontId="4"/>
  </si>
  <si>
    <t>　農業集落排水事業は、処理区域内集落が点在しているため、各処理施設が4箇所に点在しています。
　中山間地域の地形的な要因である土地の高低差や中小河川の多さに伴いﾏﾝﾎｰﾙﾎﾟﾝﾌﾟ箇所数の増加、真空式放流ｼｽﾃﾑの採用や隣接する家屋間の離間距離などの諸条件から管渠延長の長大化が要因となり汚水処理原価が高い傾向にあります。また、未接続世帯についても高齢化により接続を断念される世帯もあり、水洗化率は、平均より低い傾向にありますが、それぞれを少しでも解消できるように今後も、ﾗﾝﾆﾝｸﾞｺｽﾄの削減、接続促進、使用料改定など経営改善に向けた取組の継続を目指します。　
＊表中④企業債残高対事業規模比率のH30当該値～R03当該値は、一般会計で負担するため「0.00」である。
＊表中⑦施設利用率のH30当該値152.44％とあるのは、63.15％の誤りです。</t>
    <rPh sb="11" eb="13">
      <t>ショリ</t>
    </rPh>
    <rPh sb="13" eb="16">
      <t>クイキナイ</t>
    </rPh>
    <rPh sb="19" eb="21">
      <t>テンザイ</t>
    </rPh>
    <rPh sb="28" eb="29">
      <t>カク</t>
    </rPh>
    <rPh sb="29" eb="31">
      <t>ショリ</t>
    </rPh>
    <rPh sb="31" eb="33">
      <t>シセツ</t>
    </rPh>
    <rPh sb="48" eb="51">
      <t>チュウサンカン</t>
    </rPh>
    <rPh sb="51" eb="53">
      <t>チイキ</t>
    </rPh>
    <rPh sb="70" eb="72">
      <t>チュウショウ</t>
    </rPh>
    <rPh sb="72" eb="74">
      <t>カセン</t>
    </rPh>
    <rPh sb="75" eb="76">
      <t>オオ</t>
    </rPh>
    <rPh sb="78" eb="79">
      <t>トモナ</t>
    </rPh>
    <rPh sb="110" eb="112">
      <t>リンセツ</t>
    </rPh>
    <rPh sb="118" eb="120">
      <t>リカン</t>
    </rPh>
    <rPh sb="132" eb="134">
      <t>エンチョウ</t>
    </rPh>
    <rPh sb="139" eb="141">
      <t>ヨウイン</t>
    </rPh>
    <rPh sb="164" eb="167">
      <t>ミセツゾク</t>
    </rPh>
    <rPh sb="167" eb="169">
      <t>セタイ</t>
    </rPh>
    <rPh sb="174" eb="177">
      <t>コウレイカ</t>
    </rPh>
    <rPh sb="180" eb="182">
      <t>セツゾク</t>
    </rPh>
    <rPh sb="183" eb="185">
      <t>ダンネン</t>
    </rPh>
    <rPh sb="188" eb="190">
      <t>セタイ</t>
    </rPh>
    <rPh sb="194" eb="197">
      <t>スイセンカ</t>
    </rPh>
    <rPh sb="197" eb="198">
      <t>リツ</t>
    </rPh>
    <rPh sb="200" eb="202">
      <t>ヘイキン</t>
    </rPh>
    <rPh sb="204" eb="205">
      <t>ヒク</t>
    </rPh>
    <rPh sb="206" eb="208">
      <t>ケイコウ</t>
    </rPh>
    <rPh sb="220" eb="221">
      <t>スコ</t>
    </rPh>
    <rPh sb="224" eb="226">
      <t>カイショウ</t>
    </rPh>
    <rPh sb="232" eb="234">
      <t>コンゴ</t>
    </rPh>
    <rPh sb="254" eb="257">
      <t>シヨウリョウ</t>
    </rPh>
    <rPh sb="257" eb="259">
      <t>カイテイ</t>
    </rPh>
    <rPh sb="285" eb="287">
      <t>ヒョウチュウ</t>
    </rPh>
    <rPh sb="311" eb="313">
      <t>トウガイ</t>
    </rPh>
    <rPh sb="313" eb="314">
      <t>チ</t>
    </rPh>
    <rPh sb="316" eb="318">
      <t>イッパン</t>
    </rPh>
    <rPh sb="318" eb="320">
      <t>カイケイ</t>
    </rPh>
    <rPh sb="321" eb="323">
      <t>フタン</t>
    </rPh>
    <rPh sb="340" eb="342">
      <t>ヒョウチュウ</t>
    </rPh>
    <rPh sb="343" eb="345">
      <t>シセツ</t>
    </rPh>
    <rPh sb="345" eb="347">
      <t>リヨウ</t>
    </rPh>
    <rPh sb="347" eb="348">
      <t>リツ</t>
    </rPh>
    <rPh sb="352" eb="354">
      <t>トウガイ</t>
    </rPh>
    <rPh sb="354" eb="355">
      <t>チ</t>
    </rPh>
    <rPh sb="375" eb="376">
      <t>アヤマ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</si>
</sst>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0.05</c:v>
                </c:pt>
                <c:pt idx="1">
                  <c:v>0</c:v>
                </c:pt>
                <c:pt idx="2">
                  <c:v>0</c:v>
                </c:pt>
                <c:pt idx="3">
                  <c:v>0</c:v>
                </c:pt>
                <c:pt idx="4">
                  <c:v>0</c:v>
                </c:pt>
              </c:numCache>
            </c:numRef>
          </c:val>
          <c:extLst>
            <c:ext xmlns:c16="http://schemas.microsoft.com/office/drawing/2014/chart" uri="{C3380CC4-5D6E-409C-BE32-E72D297353CC}">
              <c16:uniqueId val="{00000000-0BC1-4D46-97BF-4FD3AF7B10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BC1-4D46-97BF-4FD3AF7B10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61.85</c:v>
                </c:pt>
                <c:pt idx="1">
                  <c:v>152.44</c:v>
                </c:pt>
                <c:pt idx="2">
                  <c:v>67.53</c:v>
                </c:pt>
                <c:pt idx="3">
                  <c:v>75.97</c:v>
                </c:pt>
                <c:pt idx="4">
                  <c:v>76.459999999999994</c:v>
                </c:pt>
              </c:numCache>
            </c:numRef>
          </c:val>
          <c:extLst>
            <c:ext xmlns:c16="http://schemas.microsoft.com/office/drawing/2014/chart" uri="{C3380CC4-5D6E-409C-BE32-E72D297353CC}">
              <c16:uniqueId val="{00000000-D579-4D83-BE5C-0B51E757B3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579-4D83-BE5C-0B51E757B3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81.239999999999995</c:v>
                </c:pt>
                <c:pt idx="1">
                  <c:v>81.28</c:v>
                </c:pt>
                <c:pt idx="2">
                  <c:v>82.27</c:v>
                </c:pt>
                <c:pt idx="3">
                  <c:v>82.69</c:v>
                </c:pt>
                <c:pt idx="4">
                  <c:v>82.94</c:v>
                </c:pt>
              </c:numCache>
            </c:numRef>
          </c:val>
          <c:extLst>
            <c:ext xmlns:c16="http://schemas.microsoft.com/office/drawing/2014/chart" uri="{C3380CC4-5D6E-409C-BE32-E72D297353CC}">
              <c16:uniqueId val="{00000000-1E93-403A-B152-C333C4C872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E93-403A-B152-C333C4C872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109.41</c:v>
                </c:pt>
                <c:pt idx="1">
                  <c:v>95.89</c:v>
                </c:pt>
                <c:pt idx="2">
                  <c:v>96.02</c:v>
                </c:pt>
                <c:pt idx="3">
                  <c:v>90.2</c:v>
                </c:pt>
                <c:pt idx="4">
                  <c:v>89.49</c:v>
                </c:pt>
              </c:numCache>
            </c:numRef>
          </c:val>
          <c:extLst>
            <c:ext xmlns:c16="http://schemas.microsoft.com/office/drawing/2014/chart" uri="{C3380CC4-5D6E-409C-BE32-E72D297353CC}">
              <c16:uniqueId val="{00000000-FBB0-4F1C-BC7D-C550AFDD2E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0-4F1C-BC7D-C550AFDD2E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E-4F33-B51C-E3195E2460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E-4F33-B51C-E3195E2460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9-42A0-935D-D62DF30B513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9-42A0-935D-D62DF30B513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C6-47D1-83AB-1959E2ECE7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C6-47D1-83AB-1959E2ECE7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CF-4D82-874F-364311438A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CF-4D82-874F-364311438A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12.67</c:v>
                </c:pt>
                <c:pt idx="1">
                  <c:v>0</c:v>
                </c:pt>
                <c:pt idx="2">
                  <c:v>0</c:v>
                </c:pt>
                <c:pt idx="3">
                  <c:v>0</c:v>
                </c:pt>
                <c:pt idx="4">
                  <c:v>0</c:v>
                </c:pt>
              </c:numCache>
            </c:numRef>
          </c:val>
          <c:extLst>
            <c:ext xmlns:c16="http://schemas.microsoft.com/office/drawing/2014/chart" uri="{C3380CC4-5D6E-409C-BE32-E72D297353CC}">
              <c16:uniqueId val="{00000000-5B43-41A2-B7AB-BEFF87586B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5B43-41A2-B7AB-BEFF87586B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35.71</c:v>
                </c:pt>
                <c:pt idx="1">
                  <c:v>30.97</c:v>
                </c:pt>
                <c:pt idx="2">
                  <c:v>32.700000000000003</c:v>
                </c:pt>
                <c:pt idx="3">
                  <c:v>29.22</c:v>
                </c:pt>
                <c:pt idx="4">
                  <c:v>28.09</c:v>
                </c:pt>
              </c:numCache>
            </c:numRef>
          </c:val>
          <c:extLst>
            <c:ext xmlns:c16="http://schemas.microsoft.com/office/drawing/2014/chart" uri="{C3380CC4-5D6E-409C-BE32-E72D297353CC}">
              <c16:uniqueId val="{00000000-1D36-4DBA-9B35-F53DC94D1C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D36-4DBA-9B35-F53DC94D1C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509.82</c:v>
                </c:pt>
                <c:pt idx="1">
                  <c:v>588.29999999999995</c:v>
                </c:pt>
                <c:pt idx="2">
                  <c:v>567.44000000000005</c:v>
                </c:pt>
                <c:pt idx="3">
                  <c:v>646.67999999999995</c:v>
                </c:pt>
                <c:pt idx="4">
                  <c:v>668.47</c:v>
                </c:pt>
              </c:numCache>
            </c:numRef>
          </c:val>
          <c:extLst>
            <c:ext xmlns:c16="http://schemas.microsoft.com/office/drawing/2014/chart" uri="{C3380CC4-5D6E-409C-BE32-E72D297353CC}">
              <c16:uniqueId val="{00000000-7652-4342-A3D2-6D9D7D6393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652-4342-A3D2-6D9D7D6393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D35" sqref="BD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岐阜県　七宗町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3511</v>
      </c>
      <c r="AM8" s="37"/>
      <c r="AN8" s="37"/>
      <c r="AO8" s="37"/>
      <c r="AP8" s="37"/>
      <c r="AQ8" s="37"/>
      <c r="AR8" s="37"/>
      <c r="AS8" s="37"/>
      <c r="AT8" s="38">
        <f>データ!T6</f>
        <v>90.47</v>
      </c>
      <c r="AU8" s="38"/>
      <c r="AV8" s="38"/>
      <c r="AW8" s="38"/>
      <c r="AX8" s="38"/>
      <c r="AY8" s="38"/>
      <c r="AZ8" s="38"/>
      <c r="BA8" s="38"/>
      <c r="BB8" s="38">
        <f>データ!U6</f>
        <v>38.81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33.200000000000003</v>
      </c>
      <c r="Q10" s="38"/>
      <c r="R10" s="38"/>
      <c r="S10" s="38"/>
      <c r="T10" s="38"/>
      <c r="U10" s="38"/>
      <c r="V10" s="38"/>
      <c r="W10" s="38">
        <f>データ!Q6</f>
        <v>56.47</v>
      </c>
      <c r="X10" s="38"/>
      <c r="Y10" s="38"/>
      <c r="Z10" s="38"/>
      <c r="AA10" s="38"/>
      <c r="AB10" s="38"/>
      <c r="AC10" s="38"/>
      <c r="AD10" s="37">
        <f>データ!R6</f>
        <v>3467</v>
      </c>
      <c r="AE10" s="37"/>
      <c r="AF10" s="37"/>
      <c r="AG10" s="37"/>
      <c r="AH10" s="37"/>
      <c r="AI10" s="37"/>
      <c r="AJ10" s="37"/>
      <c r="AK10" s="2"/>
      <c r="AL10" s="37">
        <f>データ!V6</f>
        <v>1149</v>
      </c>
      <c r="AM10" s="37"/>
      <c r="AN10" s="37"/>
      <c r="AO10" s="37"/>
      <c r="AP10" s="37"/>
      <c r="AQ10" s="37"/>
      <c r="AR10" s="37"/>
      <c r="AS10" s="37"/>
      <c r="AT10" s="38">
        <f>データ!W6</f>
        <v>2.76</v>
      </c>
      <c r="AU10" s="38"/>
      <c r="AV10" s="38"/>
      <c r="AW10" s="38"/>
      <c r="AX10" s="38"/>
      <c r="AY10" s="38"/>
      <c r="AZ10" s="38"/>
      <c r="BA10" s="38"/>
      <c r="BB10" s="38">
        <f>データ!X6</f>
        <v>416.3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6X2lwOQA6Uf0lb+Rlf/c9axqAprdFKOyLjDzPJ3m8ULmI5ASRuOpQuazHpalvBqhDTLPypd7sdWwR5yyod0S1Q==" saltValue="ctbUHMQuhLwcEJF9SZqD5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215040</v>
      </c>
      <c r="D6" s="19">
        <f t="shared" si="3"/>
        <v>47</v>
      </c>
      <c r="E6" s="19">
        <f t="shared" si="3"/>
        <v>17</v>
      </c>
      <c r="F6" s="19">
        <f t="shared" si="3"/>
        <v>5</v>
      </c>
      <c r="G6" s="19">
        <f t="shared" si="3"/>
        <v>0</v>
      </c>
      <c r="H6" s="19" t="str">
        <f t="shared" si="3"/>
        <v>岐阜県　七宗町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33.200000000000003</v>
      </c>
      <c r="Q6" s="20">
        <f t="shared" si="3"/>
        <v>56.47</v>
      </c>
      <c r="R6" s="20">
        <f t="shared" si="3"/>
        <v>3467</v>
      </c>
      <c r="S6" s="20">
        <f t="shared" si="3"/>
        <v>3511</v>
      </c>
      <c r="T6" s="20">
        <f t="shared" si="3"/>
        <v>90.47</v>
      </c>
      <c r="U6" s="20">
        <f t="shared" si="3"/>
        <v>38.81</v>
      </c>
      <c r="V6" s="20">
        <f t="shared" si="3"/>
        <v>1149</v>
      </c>
      <c r="W6" s="20">
        <f t="shared" si="3"/>
        <v>2.76</v>
      </c>
      <c r="X6" s="20">
        <f t="shared" si="3"/>
        <v>416.3</v>
      </c>
      <c r="Y6" s="21">
        <f>IF(Y7="",NA(),Y7)</f>
        <v>109.41</v>
      </c>
      <c r="Z6" s="21">
        <f t="shared" ref="Z6:AH6" si="4">IF(Z7="",NA(),Z7)</f>
        <v>95.89</v>
      </c>
      <c r="AA6" s="21">
        <f t="shared" si="4"/>
        <v>96.02</v>
      </c>
      <c r="AB6" s="21">
        <f t="shared" si="4"/>
        <v>90.2</v>
      </c>
      <c r="AC6" s="21">
        <f t="shared" si="4"/>
        <v>89.49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12.67</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35.71</v>
      </c>
      <c r="BR6" s="21">
        <f t="shared" ref="BR6:BZ6" si="8">IF(BR7="",NA(),BR7)</f>
        <v>30.97</v>
      </c>
      <c r="BS6" s="21">
        <f t="shared" si="8"/>
        <v>32.700000000000003</v>
      </c>
      <c r="BT6" s="21">
        <f t="shared" si="8"/>
        <v>29.22</v>
      </c>
      <c r="BU6" s="21">
        <f t="shared" si="8"/>
        <v>28.09</v>
      </c>
      <c r="BV6" s="21">
        <f t="shared" si="8"/>
        <v>59.8</v>
      </c>
      <c r="BW6" s="21">
        <f t="shared" si="8"/>
        <v>57.77</v>
      </c>
      <c r="BX6" s="21">
        <f t="shared" si="8"/>
        <v>57.31</v>
      </c>
      <c r="BY6" s="21">
        <f t="shared" si="8"/>
        <v>57.08</v>
      </c>
      <c r="BZ6" s="21">
        <f t="shared" si="8"/>
        <v>56.26</v>
      </c>
      <c r="CA6" s="20" t="str">
        <f>IF(CA7="","",IF(CA7="-","【-】","【"&amp;SUBSTITUTE(TEXT(CA7,"#,##0.00"),"-","△")&amp;"】"))</f>
        <v>【60.65】</v>
      </c>
      <c r="CB6" s="21">
        <f>IF(CB7="",NA(),CB7)</f>
        <v>509.82</v>
      </c>
      <c r="CC6" s="21">
        <f t="shared" ref="CC6:CK6" si="9">IF(CC7="",NA(),CC7)</f>
        <v>588.29999999999995</v>
      </c>
      <c r="CD6" s="21">
        <f t="shared" si="9"/>
        <v>567.44000000000005</v>
      </c>
      <c r="CE6" s="21">
        <f t="shared" si="9"/>
        <v>646.67999999999995</v>
      </c>
      <c r="CF6" s="21">
        <f t="shared" si="9"/>
        <v>668.47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61.85</v>
      </c>
      <c r="CN6" s="21">
        <f t="shared" ref="CN6:CV6" si="10">IF(CN7="",NA(),CN7)</f>
        <v>152.44</v>
      </c>
      <c r="CO6" s="21">
        <f t="shared" si="10"/>
        <v>67.53</v>
      </c>
      <c r="CP6" s="21">
        <f t="shared" si="10"/>
        <v>75.97</v>
      </c>
      <c r="CQ6" s="21">
        <f t="shared" si="10"/>
        <v>76.459999999999994</v>
      </c>
      <c r="CR6" s="21">
        <f t="shared" si="10"/>
        <v>51.75</v>
      </c>
      <c r="CS6" s="21">
        <f t="shared" si="10"/>
        <v>50.68</v>
      </c>
      <c r="CT6" s="21">
        <f t="shared" si="10"/>
        <v>50.14</v>
      </c>
      <c r="CU6" s="21">
        <f t="shared" si="10"/>
        <v>54.83</v>
      </c>
      <c r="CV6" s="21">
        <f t="shared" si="10"/>
        <v>66.53</v>
      </c>
      <c r="CW6" s="20" t="str">
        <f>IF(CW7="","",IF(CW7="-","【-】","【"&amp;SUBSTITUTE(TEXT(CW7,"#,##0.00"),"-","△")&amp;"】"))</f>
        <v>【61.14】</v>
      </c>
      <c r="CX6" s="21">
        <f>IF(CX7="",NA(),CX7)</f>
        <v>81.239999999999995</v>
      </c>
      <c r="CY6" s="21">
        <f t="shared" ref="CY6:DG6" si="11">IF(CY7="",NA(),CY7)</f>
        <v>81.28</v>
      </c>
      <c r="CZ6" s="21">
        <f t="shared" si="11"/>
        <v>82.27</v>
      </c>
      <c r="DA6" s="21">
        <f t="shared" si="11"/>
        <v>82.69</v>
      </c>
      <c r="DB6" s="21">
        <f t="shared" si="11"/>
        <v>82.94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0.05</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215040</v>
      </c>
      <c r="D7" s="23">
        <v>47</v>
      </c>
      <c r="E7" s="23">
        <v>17</v>
      </c>
      <c r="F7" s="23">
        <v>5</v>
      </c>
      <c r="G7" s="23">
        <v>0</v>
      </c>
      <c r="H7" s="23" t="s">
        <v>98</v>
      </c>
      <c r="I7" s="23" t="s">
        <v>99</v>
      </c>
      <c r="J7" s="23" t="s">
        <v>100</v>
      </c>
      <c r="K7" s="23" t="s">
        <v>101</v>
      </c>
      <c r="L7" s="23" t="s">
        <v>102</v>
      </c>
      <c r="M7" s="23" t="s">
        <v>103</v>
      </c>
      <c r="N7" s="24" t="s">
        <v>104</v>
      </c>
      <c r="O7" s="24" t="s">
        <v>105</v>
      </c>
      <c r="P7" s="24">
        <v>33.200000000000003</v>
      </c>
      <c r="Q7" s="24">
        <v>56.47</v>
      </c>
      <c r="R7" s="24">
        <v>3467</v>
      </c>
      <c r="S7" s="24">
        <v>3511</v>
      </c>
      <c r="T7" s="24">
        <v>90.47</v>
      </c>
      <c r="U7" s="24">
        <v>38.81</v>
      </c>
      <c r="V7" s="24">
        <v>1149</v>
      </c>
      <c r="W7" s="24">
        <v>2.76</v>
      </c>
      <c r="X7" s="24">
        <v>416.3</v>
      </c>
      <c r="Y7" s="24">
        <v>109.41</v>
      </c>
      <c r="Z7" s="24">
        <v>95.89</v>
      </c>
      <c r="AA7" s="24">
        <v>96.02</v>
      </c>
      <c r="AB7" s="24">
        <v>90.2</v>
      </c>
      <c r="AC7" s="24">
        <v>89.49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12.67</v>
      </c>
      <c r="BG7" s="24">
        <v>0</v>
      </c>
      <c r="BH7" s="24">
        <v>0</v>
      </c>
      <c r="BI7" s="24">
        <v>0</v>
      </c>
      <c r="BJ7" s="24">
        <v>0</v>
      </c>
      <c r="BK7" s="24">
        <v>855.8</v>
      </c>
      <c r="BL7" s="24">
        <v>789.46</v>
      </c>
      <c r="BM7" s="24">
        <v>826.83</v>
      </c>
      <c r="BN7" s="24">
        <v>867.83</v>
      </c>
      <c r="BO7" s="24">
        <v>791.76</v>
      </c>
      <c r="BP7" s="24">
        <v>786.37</v>
      </c>
      <c r="BQ7" s="24">
        <v>35.71</v>
      </c>
      <c r="BR7" s="24">
        <v>30.97</v>
      </c>
      <c r="BS7" s="24">
        <v>32.700000000000003</v>
      </c>
      <c r="BT7" s="24">
        <v>29.22</v>
      </c>
      <c r="BU7" s="24">
        <v>28.09</v>
      </c>
      <c r="BV7" s="24">
        <v>59.8</v>
      </c>
      <c r="BW7" s="24">
        <v>57.77</v>
      </c>
      <c r="BX7" s="24">
        <v>57.31</v>
      </c>
      <c r="BY7" s="24">
        <v>57.08</v>
      </c>
      <c r="BZ7" s="24">
        <v>56.26</v>
      </c>
      <c r="CA7" s="24">
        <v>60.65</v>
      </c>
      <c r="CB7" s="24">
        <v>509.82</v>
      </c>
      <c r="CC7" s="24">
        <v>588.29999999999995</v>
      </c>
      <c r="CD7" s="24">
        <v>567.44000000000005</v>
      </c>
      <c r="CE7" s="24">
        <v>646.67999999999995</v>
      </c>
      <c r="CF7" s="24">
        <v>668.47</v>
      </c>
      <c r="CG7" s="24">
        <v>263.76</v>
      </c>
      <c r="CH7" s="24">
        <v>274.35000000000002</v>
      </c>
      <c r="CI7" s="24">
        <v>273.52</v>
      </c>
      <c r="CJ7" s="24">
        <v>274.99</v>
      </c>
      <c r="CK7" s="24">
        <v>282.08999999999997</v>
      </c>
      <c r="CL7" s="24">
        <v>256.97000000000003</v>
      </c>
      <c r="CM7" s="24">
        <v>61.85</v>
      </c>
      <c r="CN7" s="24">
        <v>152.44</v>
      </c>
      <c r="CO7" s="24">
        <v>67.53</v>
      </c>
      <c r="CP7" s="24">
        <v>75.97</v>
      </c>
      <c r="CQ7" s="24">
        <v>76.459999999999994</v>
      </c>
      <c r="CR7" s="24">
        <v>51.75</v>
      </c>
      <c r="CS7" s="24">
        <v>50.68</v>
      </c>
      <c r="CT7" s="24">
        <v>50.14</v>
      </c>
      <c r="CU7" s="24">
        <v>54.83</v>
      </c>
      <c r="CV7" s="24">
        <v>66.53</v>
      </c>
      <c r="CW7" s="24">
        <v>61.14</v>
      </c>
      <c r="CX7" s="24">
        <v>81.239999999999995</v>
      </c>
      <c r="CY7" s="24">
        <v>81.28</v>
      </c>
      <c r="CZ7" s="24">
        <v>82.27</v>
      </c>
      <c r="DA7" s="24">
        <v>82.69</v>
      </c>
      <c r="DB7" s="24">
        <v>82.94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0.05</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2023-01-13T02:43:15Z</cp:lastPrinted>
  <dcterms:created xsi:type="dcterms:W3CDTF">2022-12-01T01:58:08Z</dcterms:created>
  <dcterms:modified xsi:type="dcterms:W3CDTF">2023-01-13T02:43:18Z</dcterms:modified>
  <cp:category/>
</cp:coreProperties>
</file>